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9140" windowHeight="68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36" i="1" l="1"/>
  <c r="I37" i="1"/>
  <c r="I35" i="1" l="1"/>
  <c r="I34" i="1"/>
  <c r="I29" i="1"/>
  <c r="I30" i="1"/>
  <c r="I31" i="1"/>
  <c r="I32" i="1"/>
  <c r="I33" i="1"/>
  <c r="I28" i="1" l="1"/>
  <c r="I27" i="1"/>
  <c r="I23" i="1" l="1"/>
  <c r="I24" i="1"/>
  <c r="I25" i="1"/>
  <c r="I26" i="1"/>
  <c r="I21" i="1" l="1"/>
  <c r="I22" i="1"/>
  <c r="I19" i="1" l="1"/>
  <c r="I20" i="1"/>
  <c r="I18" i="1" l="1"/>
  <c r="I15" i="1" l="1"/>
  <c r="I16" i="1"/>
  <c r="I17" i="1"/>
  <c r="I11" i="1" l="1"/>
  <c r="I12" i="1"/>
  <c r="I13" i="1"/>
  <c r="I14" i="1"/>
  <c r="I10" i="1"/>
  <c r="I8" i="1" l="1"/>
  <c r="I9" i="1"/>
  <c r="I6" i="1" l="1"/>
  <c r="I7" i="1"/>
  <c r="I4" i="1" l="1"/>
  <c r="I5" i="1"/>
  <c r="K45" i="1" l="1"/>
  <c r="J45" i="1"/>
  <c r="H45" i="1"/>
  <c r="H44" i="1"/>
  <c r="I3" i="1"/>
</calcChain>
</file>

<file path=xl/sharedStrings.xml><?xml version="1.0" encoding="utf-8"?>
<sst xmlns="http://schemas.openxmlformats.org/spreadsheetml/2006/main" count="82" uniqueCount="40">
  <si>
    <t>NO OF TRADES</t>
  </si>
  <si>
    <t>DATE</t>
  </si>
  <si>
    <t>STRIKE PRICE</t>
  </si>
  <si>
    <t>BUY PRICE</t>
  </si>
  <si>
    <t>SELL PRICE</t>
  </si>
  <si>
    <t xml:space="preserve">HIGH MADE </t>
  </si>
  <si>
    <t>REMARKS</t>
  </si>
  <si>
    <t>LOT VALUE</t>
  </si>
  <si>
    <t>PROFIT/LOSS</t>
  </si>
  <si>
    <t>CTC EXIT</t>
  </si>
  <si>
    <t>TOTAL CALLS GIVEN</t>
  </si>
  <si>
    <t xml:space="preserve">SL HIT </t>
  </si>
  <si>
    <t xml:space="preserve">TARGET ACHIEVED </t>
  </si>
  <si>
    <t>ACCURACY</t>
  </si>
  <si>
    <t>AUGUST 2025 - PERFORMANCE REPORT</t>
  </si>
  <si>
    <t>SHAANTRADE - PERFORMANCE RECORD - AUGUST 2025</t>
  </si>
  <si>
    <t>BANKNIFTY AUG 56100 PE</t>
  </si>
  <si>
    <t>TARGET ACHIEVED</t>
  </si>
  <si>
    <t>BANKNIFTY AUG 56100 CE</t>
  </si>
  <si>
    <t>BANKNIFTY AUG 55800 PE</t>
  </si>
  <si>
    <t>EXIT IN PROFIT</t>
  </si>
  <si>
    <t>BANKNIFTY AUG 56000 PE</t>
  </si>
  <si>
    <t>SL HIT</t>
  </si>
  <si>
    <t>BANKNIFTY AUG 55700 PE</t>
  </si>
  <si>
    <t>BANKNIFTY AUG 55300 CE</t>
  </si>
  <si>
    <t>BANKNIFTY AUG 55600 PE</t>
  </si>
  <si>
    <t>BANKNIFTY AUG 55200 CE</t>
  </si>
  <si>
    <t>BANKNIFTY AUG 55100 CE</t>
  </si>
  <si>
    <t>BANKNIFTY AUG 55400 PE</t>
  </si>
  <si>
    <t>NO TRADES</t>
  </si>
  <si>
    <t>BANKNIFTY AUG 56000 CE</t>
  </si>
  <si>
    <t>SURESHOT TRADE</t>
  </si>
  <si>
    <t>BANKNIFTY AUG 55900 CE</t>
  </si>
  <si>
    <t>BANKNIFTY AUG 55500 PE</t>
  </si>
  <si>
    <t>HOLIDAY - GANESHA CHATHURTHI</t>
  </si>
  <si>
    <t>BANKNIFTY AUG 54000 CE</t>
  </si>
  <si>
    <t>BANKNIFTY AUG 55000 PE</t>
  </si>
  <si>
    <t>BANKNIFTY AUG 54600 PE</t>
  </si>
  <si>
    <t>EXIT IN LOSS</t>
  </si>
  <si>
    <t>BANKNIFTY SEP 54300 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</si>
</sst>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[$-F800]dddd\,\ mmmm\ dd\,\ yyyy"/>
    <numFmt numFmtId="165" formatCode="[$-409]mmmm/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3" borderId="1" xfId="0" applyFill="1" applyBorder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3" fontId="2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164" fontId="0" fillId="4" borderId="1" xfId="0" applyNumberFormat="1" applyFill="1" applyBorder="1"/>
    <xf numFmtId="0" fontId="1" fillId="4" borderId="1" xfId="0" applyFont="1" applyFill="1" applyBorder="1"/>
    <xf numFmtId="43" fontId="0" fillId="4" borderId="1" xfId="0" applyNumberFormat="1" applyFill="1" applyBorder="1"/>
    <xf numFmtId="43" fontId="3" fillId="4" borderId="1" xfId="0" applyNumberFormat="1" applyFont="1" applyFill="1" applyBorder="1"/>
    <xf numFmtId="43" fontId="4" fillId="4" borderId="1" xfId="0" applyNumberFormat="1" applyFont="1" applyFill="1" applyBorder="1"/>
    <xf numFmtId="0" fontId="0" fillId="4" borderId="0" xfId="0" applyFill="1"/>
    <xf numFmtId="164" fontId="0" fillId="0" borderId="0" xfId="0" applyNumberFormat="1"/>
    <xf numFmtId="43" fontId="0" fillId="0" borderId="0" xfId="0" applyNumberFormat="1"/>
    <xf numFmtId="43" fontId="5" fillId="5" borderId="2" xfId="0" applyNumberFormat="1" applyFont="1" applyFill="1" applyBorder="1"/>
    <xf numFmtId="43" fontId="4" fillId="4" borderId="0" xfId="0" applyNumberFormat="1" applyFont="1" applyFill="1" applyBorder="1"/>
    <xf numFmtId="0" fontId="6" fillId="5" borderId="1" xfId="0" applyFont="1" applyFill="1" applyBorder="1"/>
    <xf numFmtId="0" fontId="7" fillId="5" borderId="1" xfId="0" applyFont="1" applyFill="1" applyBorder="1"/>
    <xf numFmtId="2" fontId="6" fillId="5" borderId="1" xfId="0" applyNumberFormat="1" applyFont="1" applyFill="1" applyBorder="1"/>
    <xf numFmtId="2" fontId="7" fillId="5" borderId="1" xfId="0" applyNumberFormat="1" applyFont="1" applyFill="1" applyBorder="1"/>
    <xf numFmtId="43" fontId="3" fillId="0" borderId="0" xfId="0" applyNumberFormat="1" applyFont="1"/>
    <xf numFmtId="43" fontId="8" fillId="4" borderId="1" xfId="0" applyNumberFormat="1" applyFont="1" applyFill="1" applyBorder="1"/>
    <xf numFmtId="0" fontId="10" fillId="6" borderId="1" xfId="0" applyFont="1" applyFill="1" applyBorder="1"/>
    <xf numFmtId="164" fontId="10" fillId="6" borderId="1" xfId="0" applyNumberFormat="1" applyFont="1" applyFill="1" applyBorder="1"/>
    <xf numFmtId="0" fontId="9" fillId="6" borderId="1" xfId="0" applyFont="1" applyFill="1" applyBorder="1"/>
    <xf numFmtId="43" fontId="10" fillId="6" borderId="1" xfId="0" applyNumberFormat="1" applyFont="1" applyFill="1" applyBorder="1"/>
    <xf numFmtId="43" fontId="6" fillId="5" borderId="1" xfId="0" applyNumberFormat="1" applyFont="1" applyFill="1" applyBorder="1"/>
    <xf numFmtId="43" fontId="6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165" fontId="6" fillId="5" borderId="3" xfId="0" applyNumberFormat="1" applyFont="1" applyFill="1" applyBorder="1" applyAlignment="1">
      <alignment horizontal="center"/>
    </xf>
    <xf numFmtId="165" fontId="6" fillId="5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topLeftCell="A33" workbookViewId="0">
      <selection activeCell="C40" sqref="C40"/>
    </sheetView>
  </sheetViews>
  <sheetFormatPr defaultRowHeight="14.5" x14ac:dyDescent="0.35"/>
  <cols>
    <col min="1" max="1" width="13.1796875" bestFit="1" customWidth="1"/>
    <col min="2" max="2" width="30" style="12" bestFit="1" customWidth="1"/>
    <col min="3" max="3" width="24.1796875" bestFit="1" customWidth="1"/>
    <col min="4" max="4" width="9.453125" style="13" bestFit="1" customWidth="1"/>
    <col min="5" max="5" width="9.54296875" style="13" bestFit="1" customWidth="1"/>
    <col min="6" max="6" width="18" bestFit="1" customWidth="1"/>
    <col min="7" max="7" width="24" bestFit="1" customWidth="1"/>
    <col min="8" max="8" width="9.1796875" bestFit="1" customWidth="1"/>
    <col min="9" max="9" width="16" style="13" bestFit="1" customWidth="1"/>
    <col min="10" max="10" width="12.54296875" bestFit="1" customWidth="1"/>
    <col min="11" max="11" width="11.1796875" bestFit="1" customWidth="1"/>
    <col min="13" max="13" width="11.1796875" bestFit="1" customWidth="1"/>
  </cols>
  <sheetData>
    <row r="1" spans="1:9" x14ac:dyDescent="0.35">
      <c r="A1" s="28" t="s">
        <v>15</v>
      </c>
      <c r="B1" s="28"/>
      <c r="C1" s="28"/>
      <c r="D1" s="28"/>
      <c r="E1" s="28"/>
      <c r="F1" s="28"/>
      <c r="G1" s="28"/>
      <c r="H1" s="28"/>
      <c r="I1" s="28"/>
    </row>
    <row r="2" spans="1:9" x14ac:dyDescent="0.35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4" t="s">
        <v>8</v>
      </c>
    </row>
    <row r="3" spans="1:9" s="11" customFormat="1" x14ac:dyDescent="0.35">
      <c r="A3" s="5">
        <v>1</v>
      </c>
      <c r="B3" s="6">
        <v>45870</v>
      </c>
      <c r="C3" s="7" t="s">
        <v>16</v>
      </c>
      <c r="D3" s="8">
        <v>700</v>
      </c>
      <c r="E3" s="9">
        <v>750</v>
      </c>
      <c r="F3" s="8"/>
      <c r="G3" s="5" t="s">
        <v>17</v>
      </c>
      <c r="H3" s="5">
        <v>175</v>
      </c>
      <c r="I3" s="10">
        <f t="shared" ref="I3:I36" si="0">(E3-D3)*H3</f>
        <v>8750</v>
      </c>
    </row>
    <row r="4" spans="1:9" s="11" customFormat="1" x14ac:dyDescent="0.35">
      <c r="A4" s="5">
        <v>2</v>
      </c>
      <c r="B4" s="6">
        <v>45870</v>
      </c>
      <c r="C4" s="7" t="s">
        <v>18</v>
      </c>
      <c r="D4" s="8">
        <v>750</v>
      </c>
      <c r="E4" s="9">
        <v>750</v>
      </c>
      <c r="F4" s="8"/>
      <c r="G4" s="5" t="s">
        <v>9</v>
      </c>
      <c r="H4" s="5">
        <v>175</v>
      </c>
      <c r="I4" s="10">
        <f t="shared" si="0"/>
        <v>0</v>
      </c>
    </row>
    <row r="5" spans="1:9" s="11" customFormat="1" x14ac:dyDescent="0.35">
      <c r="A5" s="5">
        <v>3</v>
      </c>
      <c r="B5" s="6">
        <v>45873</v>
      </c>
      <c r="C5" s="7" t="s">
        <v>19</v>
      </c>
      <c r="D5" s="8">
        <v>740</v>
      </c>
      <c r="E5" s="9">
        <v>785</v>
      </c>
      <c r="F5" s="8"/>
      <c r="G5" s="5" t="s">
        <v>20</v>
      </c>
      <c r="H5" s="5">
        <v>175</v>
      </c>
      <c r="I5" s="10">
        <f t="shared" si="0"/>
        <v>7875</v>
      </c>
    </row>
    <row r="6" spans="1:9" s="11" customFormat="1" x14ac:dyDescent="0.35">
      <c r="A6" s="5">
        <v>4</v>
      </c>
      <c r="B6" s="6">
        <v>45874</v>
      </c>
      <c r="C6" s="7" t="s">
        <v>21</v>
      </c>
      <c r="D6" s="8">
        <v>740</v>
      </c>
      <c r="E6" s="9">
        <v>840</v>
      </c>
      <c r="F6" s="8">
        <v>870</v>
      </c>
      <c r="G6" s="5" t="s">
        <v>17</v>
      </c>
      <c r="H6" s="5">
        <v>175</v>
      </c>
      <c r="I6" s="10">
        <f t="shared" si="0"/>
        <v>17500</v>
      </c>
    </row>
    <row r="7" spans="1:9" s="11" customFormat="1" x14ac:dyDescent="0.35">
      <c r="A7" s="5">
        <v>5</v>
      </c>
      <c r="B7" s="6">
        <v>45874</v>
      </c>
      <c r="C7" s="7" t="s">
        <v>21</v>
      </c>
      <c r="D7" s="8">
        <v>855</v>
      </c>
      <c r="E7" s="9">
        <v>955</v>
      </c>
      <c r="F7" s="8">
        <v>980</v>
      </c>
      <c r="G7" s="5" t="s">
        <v>17</v>
      </c>
      <c r="H7" s="5">
        <v>175</v>
      </c>
      <c r="I7" s="10">
        <f t="shared" si="0"/>
        <v>17500</v>
      </c>
    </row>
    <row r="8" spans="1:9" s="11" customFormat="1" x14ac:dyDescent="0.35">
      <c r="A8" s="5">
        <v>6</v>
      </c>
      <c r="B8" s="6">
        <v>45875</v>
      </c>
      <c r="C8" s="7" t="s">
        <v>23</v>
      </c>
      <c r="D8" s="8">
        <v>725</v>
      </c>
      <c r="E8" s="9">
        <v>675</v>
      </c>
      <c r="F8" s="8"/>
      <c r="G8" s="5" t="s">
        <v>22</v>
      </c>
      <c r="H8" s="5">
        <v>175</v>
      </c>
      <c r="I8" s="21">
        <f t="shared" si="0"/>
        <v>-8750</v>
      </c>
    </row>
    <row r="9" spans="1:9" s="11" customFormat="1" x14ac:dyDescent="0.35">
      <c r="A9" s="5">
        <v>7</v>
      </c>
      <c r="B9" s="6">
        <v>45875</v>
      </c>
      <c r="C9" s="7" t="s">
        <v>24</v>
      </c>
      <c r="D9" s="8">
        <v>850</v>
      </c>
      <c r="E9" s="9">
        <v>750</v>
      </c>
      <c r="F9" s="8"/>
      <c r="G9" s="5" t="s">
        <v>22</v>
      </c>
      <c r="H9" s="5">
        <v>175</v>
      </c>
      <c r="I9" s="21">
        <f t="shared" si="0"/>
        <v>-17500</v>
      </c>
    </row>
    <row r="10" spans="1:9" s="11" customFormat="1" x14ac:dyDescent="0.35">
      <c r="A10" s="5">
        <v>8</v>
      </c>
      <c r="B10" s="6">
        <v>45876</v>
      </c>
      <c r="C10" s="7" t="s">
        <v>25</v>
      </c>
      <c r="D10" s="8">
        <v>700</v>
      </c>
      <c r="E10" s="9">
        <v>750</v>
      </c>
      <c r="F10" s="8">
        <v>780</v>
      </c>
      <c r="G10" s="5" t="s">
        <v>17</v>
      </c>
      <c r="H10" s="5">
        <v>175</v>
      </c>
      <c r="I10" s="10">
        <f t="shared" si="0"/>
        <v>8750</v>
      </c>
    </row>
    <row r="11" spans="1:9" s="11" customFormat="1" x14ac:dyDescent="0.35">
      <c r="A11" s="5">
        <v>9</v>
      </c>
      <c r="B11" s="6">
        <v>45876</v>
      </c>
      <c r="C11" s="7" t="s">
        <v>26</v>
      </c>
      <c r="D11" s="8">
        <v>735</v>
      </c>
      <c r="E11" s="9">
        <v>735</v>
      </c>
      <c r="F11" s="8"/>
      <c r="G11" s="5" t="s">
        <v>9</v>
      </c>
      <c r="H11" s="5">
        <v>175</v>
      </c>
      <c r="I11" s="10">
        <f t="shared" si="0"/>
        <v>0</v>
      </c>
    </row>
    <row r="12" spans="1:9" s="11" customFormat="1" x14ac:dyDescent="0.35">
      <c r="A12" s="5">
        <v>10</v>
      </c>
      <c r="B12" s="6">
        <v>45876</v>
      </c>
      <c r="C12" s="7" t="s">
        <v>25</v>
      </c>
      <c r="D12" s="8">
        <v>775</v>
      </c>
      <c r="E12" s="9">
        <v>850</v>
      </c>
      <c r="F12" s="8">
        <v>860</v>
      </c>
      <c r="G12" s="5" t="s">
        <v>17</v>
      </c>
      <c r="H12" s="5">
        <v>175</v>
      </c>
      <c r="I12" s="10">
        <f t="shared" si="0"/>
        <v>13125</v>
      </c>
    </row>
    <row r="13" spans="1:9" s="11" customFormat="1" x14ac:dyDescent="0.35">
      <c r="A13" s="5">
        <v>11</v>
      </c>
      <c r="B13" s="6">
        <v>45876</v>
      </c>
      <c r="C13" s="7" t="s">
        <v>26</v>
      </c>
      <c r="D13" s="8">
        <v>700</v>
      </c>
      <c r="E13" s="9">
        <v>805</v>
      </c>
      <c r="F13" s="8">
        <v>860</v>
      </c>
      <c r="G13" s="5" t="s">
        <v>17</v>
      </c>
      <c r="H13" s="5">
        <v>175</v>
      </c>
      <c r="I13" s="10">
        <f t="shared" si="0"/>
        <v>18375</v>
      </c>
    </row>
    <row r="14" spans="1:9" s="11" customFormat="1" x14ac:dyDescent="0.35">
      <c r="A14" s="5">
        <v>12</v>
      </c>
      <c r="B14" s="6">
        <v>45877</v>
      </c>
      <c r="C14" s="7" t="s">
        <v>21</v>
      </c>
      <c r="D14" s="8">
        <v>760</v>
      </c>
      <c r="E14" s="9">
        <v>860</v>
      </c>
      <c r="F14" s="8"/>
      <c r="G14" s="5" t="s">
        <v>17</v>
      </c>
      <c r="H14" s="5">
        <v>175</v>
      </c>
      <c r="I14" s="10">
        <f t="shared" si="0"/>
        <v>17500</v>
      </c>
    </row>
    <row r="15" spans="1:9" s="11" customFormat="1" x14ac:dyDescent="0.35">
      <c r="A15" s="5">
        <v>13</v>
      </c>
      <c r="B15" s="6">
        <v>45880</v>
      </c>
      <c r="C15" s="7" t="s">
        <v>27</v>
      </c>
      <c r="D15" s="8">
        <v>695</v>
      </c>
      <c r="E15" s="9">
        <v>695</v>
      </c>
      <c r="F15" s="8">
        <v>742</v>
      </c>
      <c r="G15" s="5" t="s">
        <v>9</v>
      </c>
      <c r="H15" s="5">
        <v>175</v>
      </c>
      <c r="I15" s="10">
        <f t="shared" si="0"/>
        <v>0</v>
      </c>
    </row>
    <row r="16" spans="1:9" s="11" customFormat="1" x14ac:dyDescent="0.35">
      <c r="A16" s="5">
        <v>14</v>
      </c>
      <c r="B16" s="6">
        <v>45880</v>
      </c>
      <c r="C16" s="7" t="s">
        <v>28</v>
      </c>
      <c r="D16" s="8">
        <v>775</v>
      </c>
      <c r="E16" s="9">
        <v>675</v>
      </c>
      <c r="F16" s="8"/>
      <c r="G16" s="5" t="s">
        <v>22</v>
      </c>
      <c r="H16" s="5">
        <v>175</v>
      </c>
      <c r="I16" s="21">
        <f t="shared" si="0"/>
        <v>-17500</v>
      </c>
    </row>
    <row r="17" spans="1:9" s="11" customFormat="1" x14ac:dyDescent="0.35">
      <c r="A17" s="5">
        <v>15</v>
      </c>
      <c r="B17" s="6">
        <v>45881</v>
      </c>
      <c r="C17" s="7" t="s">
        <v>23</v>
      </c>
      <c r="D17" s="8">
        <v>670</v>
      </c>
      <c r="E17" s="9">
        <v>670</v>
      </c>
      <c r="F17" s="8">
        <v>692</v>
      </c>
      <c r="G17" s="5" t="s">
        <v>9</v>
      </c>
      <c r="H17" s="5">
        <v>175</v>
      </c>
      <c r="I17" s="10">
        <f t="shared" si="0"/>
        <v>0</v>
      </c>
    </row>
    <row r="18" spans="1:9" s="11" customFormat="1" x14ac:dyDescent="0.35">
      <c r="A18" s="5">
        <v>16</v>
      </c>
      <c r="B18" s="6">
        <v>45881</v>
      </c>
      <c r="C18" s="7" t="s">
        <v>26</v>
      </c>
      <c r="D18" s="8">
        <v>780</v>
      </c>
      <c r="E18" s="9">
        <v>830</v>
      </c>
      <c r="F18" s="8">
        <v>835</v>
      </c>
      <c r="G18" s="5" t="s">
        <v>17</v>
      </c>
      <c r="H18" s="5">
        <v>175</v>
      </c>
      <c r="I18" s="10">
        <f t="shared" si="0"/>
        <v>8750</v>
      </c>
    </row>
    <row r="19" spans="1:9" s="11" customFormat="1" x14ac:dyDescent="0.35">
      <c r="A19" s="22"/>
      <c r="B19" s="23">
        <v>45882</v>
      </c>
      <c r="C19" s="24" t="s">
        <v>29</v>
      </c>
      <c r="D19" s="25"/>
      <c r="E19" s="25"/>
      <c r="F19" s="25"/>
      <c r="G19" s="22"/>
      <c r="H19" s="22"/>
      <c r="I19" s="25">
        <f t="shared" si="0"/>
        <v>0</v>
      </c>
    </row>
    <row r="20" spans="1:9" s="11" customFormat="1" x14ac:dyDescent="0.35">
      <c r="A20" s="5">
        <v>17</v>
      </c>
      <c r="B20" s="6">
        <v>45883</v>
      </c>
      <c r="C20" s="7" t="s">
        <v>25</v>
      </c>
      <c r="D20" s="8">
        <v>600</v>
      </c>
      <c r="E20" s="9">
        <v>550</v>
      </c>
      <c r="F20" s="8">
        <v>624</v>
      </c>
      <c r="G20" s="5" t="s">
        <v>22</v>
      </c>
      <c r="H20" s="5">
        <v>175</v>
      </c>
      <c r="I20" s="21">
        <f t="shared" si="0"/>
        <v>-8750</v>
      </c>
    </row>
    <row r="21" spans="1:9" s="11" customFormat="1" x14ac:dyDescent="0.35">
      <c r="A21" s="5">
        <v>18</v>
      </c>
      <c r="B21" s="6">
        <v>45883</v>
      </c>
      <c r="C21" s="7" t="s">
        <v>27</v>
      </c>
      <c r="D21" s="8">
        <v>770</v>
      </c>
      <c r="E21" s="9">
        <v>770</v>
      </c>
      <c r="F21" s="8">
        <v>794</v>
      </c>
      <c r="G21" s="5" t="s">
        <v>9</v>
      </c>
      <c r="H21" s="5">
        <v>175</v>
      </c>
      <c r="I21" s="21">
        <f t="shared" si="0"/>
        <v>0</v>
      </c>
    </row>
    <row r="22" spans="1:9" s="11" customFormat="1" x14ac:dyDescent="0.35">
      <c r="A22" s="5">
        <v>19</v>
      </c>
      <c r="B22" s="6">
        <v>45887</v>
      </c>
      <c r="C22" s="7" t="s">
        <v>30</v>
      </c>
      <c r="D22" s="8">
        <v>450</v>
      </c>
      <c r="E22" s="9">
        <v>550</v>
      </c>
      <c r="F22" s="8">
        <v>593</v>
      </c>
      <c r="G22" s="5" t="s">
        <v>17</v>
      </c>
      <c r="H22" s="5">
        <v>175</v>
      </c>
      <c r="I22" s="10">
        <f t="shared" si="0"/>
        <v>17500</v>
      </c>
    </row>
    <row r="23" spans="1:9" s="11" customFormat="1" x14ac:dyDescent="0.35">
      <c r="A23" s="5">
        <v>20</v>
      </c>
      <c r="B23" s="6">
        <v>45888</v>
      </c>
      <c r="C23" s="7" t="s">
        <v>21</v>
      </c>
      <c r="D23" s="8">
        <v>375</v>
      </c>
      <c r="E23" s="9">
        <v>375</v>
      </c>
      <c r="F23" s="8">
        <v>395</v>
      </c>
      <c r="G23" s="5" t="s">
        <v>9</v>
      </c>
      <c r="H23" s="5">
        <v>175</v>
      </c>
      <c r="I23" s="10">
        <f t="shared" si="0"/>
        <v>0</v>
      </c>
    </row>
    <row r="24" spans="1:9" s="11" customFormat="1" x14ac:dyDescent="0.35">
      <c r="A24" s="5">
        <v>21</v>
      </c>
      <c r="B24" s="6">
        <v>45889</v>
      </c>
      <c r="C24" s="7" t="s">
        <v>21</v>
      </c>
      <c r="D24" s="8">
        <v>420</v>
      </c>
      <c r="E24" s="9">
        <v>520</v>
      </c>
      <c r="F24" s="8"/>
      <c r="G24" s="5" t="s">
        <v>17</v>
      </c>
      <c r="H24" s="5">
        <v>175</v>
      </c>
      <c r="I24" s="10">
        <f t="shared" si="0"/>
        <v>17500</v>
      </c>
    </row>
    <row r="25" spans="1:9" s="11" customFormat="1" x14ac:dyDescent="0.35">
      <c r="A25" s="5">
        <v>22</v>
      </c>
      <c r="B25" s="6">
        <v>45890</v>
      </c>
      <c r="C25" s="7" t="s">
        <v>32</v>
      </c>
      <c r="D25" s="8">
        <v>340</v>
      </c>
      <c r="E25" s="9">
        <v>438</v>
      </c>
      <c r="F25" s="8"/>
      <c r="G25" s="5" t="s">
        <v>17</v>
      </c>
      <c r="H25" s="5">
        <v>175</v>
      </c>
      <c r="I25" s="10">
        <f t="shared" si="0"/>
        <v>17150</v>
      </c>
    </row>
    <row r="26" spans="1:9" s="11" customFormat="1" x14ac:dyDescent="0.35">
      <c r="A26" s="5">
        <v>23</v>
      </c>
      <c r="B26" s="6">
        <v>45890</v>
      </c>
      <c r="C26" s="7" t="s">
        <v>32</v>
      </c>
      <c r="D26" s="8">
        <v>320</v>
      </c>
      <c r="E26" s="9">
        <v>360</v>
      </c>
      <c r="F26" s="26" t="s">
        <v>31</v>
      </c>
      <c r="G26" s="5" t="s">
        <v>17</v>
      </c>
      <c r="H26" s="5">
        <v>175</v>
      </c>
      <c r="I26" s="10">
        <f t="shared" si="0"/>
        <v>7000</v>
      </c>
    </row>
    <row r="27" spans="1:9" s="11" customFormat="1" x14ac:dyDescent="0.35">
      <c r="A27" s="5">
        <v>24</v>
      </c>
      <c r="B27" s="6">
        <v>45891</v>
      </c>
      <c r="C27" s="7" t="s">
        <v>21</v>
      </c>
      <c r="D27" s="8">
        <v>405</v>
      </c>
      <c r="E27" s="9">
        <v>570</v>
      </c>
      <c r="F27" s="27"/>
      <c r="G27" s="5" t="s">
        <v>17</v>
      </c>
      <c r="H27" s="5">
        <v>175</v>
      </c>
      <c r="I27" s="10">
        <f t="shared" si="0"/>
        <v>28875</v>
      </c>
    </row>
    <row r="28" spans="1:9" s="11" customFormat="1" x14ac:dyDescent="0.35">
      <c r="A28" s="5">
        <v>25</v>
      </c>
      <c r="B28" s="6">
        <v>45891</v>
      </c>
      <c r="C28" s="7" t="s">
        <v>21</v>
      </c>
      <c r="D28" s="8">
        <v>685</v>
      </c>
      <c r="E28" s="9">
        <v>785</v>
      </c>
      <c r="F28" s="27"/>
      <c r="G28" s="5" t="s">
        <v>17</v>
      </c>
      <c r="H28" s="5">
        <v>175</v>
      </c>
      <c r="I28" s="10">
        <f t="shared" si="0"/>
        <v>17500</v>
      </c>
    </row>
    <row r="29" spans="1:9" s="11" customFormat="1" x14ac:dyDescent="0.35">
      <c r="A29" s="5">
        <v>26</v>
      </c>
      <c r="B29" s="6">
        <v>45894</v>
      </c>
      <c r="C29" s="7" t="s">
        <v>33</v>
      </c>
      <c r="D29" s="8">
        <v>410</v>
      </c>
      <c r="E29" s="9">
        <v>410</v>
      </c>
      <c r="F29" s="8">
        <v>441</v>
      </c>
      <c r="G29" s="5" t="s">
        <v>9</v>
      </c>
      <c r="H29" s="5">
        <v>175</v>
      </c>
      <c r="I29" s="10">
        <f t="shared" si="0"/>
        <v>0</v>
      </c>
    </row>
    <row r="30" spans="1:9" s="11" customFormat="1" x14ac:dyDescent="0.35">
      <c r="A30" s="5">
        <v>27</v>
      </c>
      <c r="B30" s="6">
        <v>45895</v>
      </c>
      <c r="C30" s="7" t="s">
        <v>33</v>
      </c>
      <c r="D30" s="8">
        <v>440</v>
      </c>
      <c r="E30" s="9">
        <v>640</v>
      </c>
      <c r="F30" s="8"/>
      <c r="G30" s="5" t="s">
        <v>17</v>
      </c>
      <c r="H30" s="5">
        <v>175</v>
      </c>
      <c r="I30" s="10">
        <f t="shared" si="0"/>
        <v>35000</v>
      </c>
    </row>
    <row r="31" spans="1:9" s="11" customFormat="1" x14ac:dyDescent="0.35">
      <c r="A31" s="5">
        <v>28</v>
      </c>
      <c r="B31" s="6">
        <v>45895</v>
      </c>
      <c r="C31" s="7" t="s">
        <v>36</v>
      </c>
      <c r="D31" s="8">
        <v>465</v>
      </c>
      <c r="E31" s="9">
        <v>565</v>
      </c>
      <c r="F31" s="8"/>
      <c r="G31" s="5" t="s">
        <v>17</v>
      </c>
      <c r="H31" s="5">
        <v>175</v>
      </c>
      <c r="I31" s="10">
        <f t="shared" si="0"/>
        <v>17500</v>
      </c>
    </row>
    <row r="32" spans="1:9" s="11" customFormat="1" x14ac:dyDescent="0.35">
      <c r="A32" s="22"/>
      <c r="B32" s="23">
        <v>45896</v>
      </c>
      <c r="C32" s="24" t="s">
        <v>34</v>
      </c>
      <c r="D32" s="25"/>
      <c r="E32" s="25"/>
      <c r="F32" s="25"/>
      <c r="G32" s="22"/>
      <c r="H32" s="22"/>
      <c r="I32" s="25">
        <f t="shared" si="0"/>
        <v>0</v>
      </c>
    </row>
    <row r="33" spans="1:13" s="11" customFormat="1" x14ac:dyDescent="0.35">
      <c r="A33" s="5">
        <v>29</v>
      </c>
      <c r="B33" s="6">
        <v>45897</v>
      </c>
      <c r="C33" s="7" t="s">
        <v>37</v>
      </c>
      <c r="D33" s="8">
        <v>340</v>
      </c>
      <c r="E33" s="9">
        <v>540</v>
      </c>
      <c r="F33" s="8">
        <v>664</v>
      </c>
      <c r="G33" s="5" t="s">
        <v>17</v>
      </c>
      <c r="H33" s="5">
        <v>175</v>
      </c>
      <c r="I33" s="10">
        <f t="shared" si="0"/>
        <v>35000</v>
      </c>
    </row>
    <row r="34" spans="1:13" s="11" customFormat="1" x14ac:dyDescent="0.35">
      <c r="A34" s="5">
        <v>30</v>
      </c>
      <c r="B34" s="6">
        <v>45897</v>
      </c>
      <c r="C34" s="7" t="s">
        <v>35</v>
      </c>
      <c r="D34" s="8">
        <v>390</v>
      </c>
      <c r="E34" s="9">
        <v>290</v>
      </c>
      <c r="F34" s="8"/>
      <c r="G34" s="5" t="s">
        <v>22</v>
      </c>
      <c r="H34" s="5">
        <v>175</v>
      </c>
      <c r="I34" s="21">
        <f t="shared" si="0"/>
        <v>-17500</v>
      </c>
    </row>
    <row r="35" spans="1:13" s="11" customFormat="1" x14ac:dyDescent="0.35">
      <c r="A35" s="5">
        <v>31</v>
      </c>
      <c r="B35" s="6">
        <v>45897</v>
      </c>
      <c r="C35" s="7" t="s">
        <v>37</v>
      </c>
      <c r="D35" s="8">
        <v>550</v>
      </c>
      <c r="E35" s="9">
        <v>650</v>
      </c>
      <c r="F35" s="8"/>
      <c r="G35" s="5" t="s">
        <v>17</v>
      </c>
      <c r="H35" s="5">
        <v>175</v>
      </c>
      <c r="I35" s="10">
        <f t="shared" si="0"/>
        <v>17500</v>
      </c>
    </row>
    <row r="36" spans="1:13" s="11" customFormat="1" x14ac:dyDescent="0.35">
      <c r="A36" s="5">
        <v>32</v>
      </c>
      <c r="B36" s="6">
        <v>45898</v>
      </c>
      <c r="C36" s="7" t="s">
        <v>39</v>
      </c>
      <c r="D36" s="8">
        <v>850</v>
      </c>
      <c r="E36" s="9">
        <v>799</v>
      </c>
      <c r="F36" s="8"/>
      <c r="G36" s="5" t="s">
        <v>38</v>
      </c>
      <c r="H36" s="5">
        <v>175</v>
      </c>
      <c r="I36" s="21">
        <f t="shared" si="0"/>
        <v>-8925</v>
      </c>
    </row>
    <row r="37" spans="1:13" ht="21" x14ac:dyDescent="0.5">
      <c r="I37" s="14">
        <f>SUM(I3:I36)</f>
        <v>249725</v>
      </c>
      <c r="J37" s="13"/>
      <c r="K37" s="13"/>
    </row>
    <row r="38" spans="1:13" x14ac:dyDescent="0.35">
      <c r="I38" s="15"/>
      <c r="J38" s="13"/>
      <c r="K38" s="13"/>
    </row>
    <row r="41" spans="1:13" x14ac:dyDescent="0.35">
      <c r="G41" s="29" t="s">
        <v>14</v>
      </c>
      <c r="H41" s="30"/>
    </row>
    <row r="42" spans="1:13" ht="18.5" x14ac:dyDescent="0.45">
      <c r="G42" s="16" t="s">
        <v>10</v>
      </c>
      <c r="H42" s="17">
        <v>32</v>
      </c>
    </row>
    <row r="43" spans="1:13" ht="18.5" x14ac:dyDescent="0.45">
      <c r="G43" s="18" t="s">
        <v>11</v>
      </c>
      <c r="H43" s="17">
        <v>6</v>
      </c>
      <c r="J43" s="13"/>
      <c r="K43" s="13"/>
    </row>
    <row r="44" spans="1:13" ht="18.5" x14ac:dyDescent="0.45">
      <c r="G44" s="16" t="s">
        <v>12</v>
      </c>
      <c r="H44" s="17">
        <f>H42-H43</f>
        <v>26</v>
      </c>
      <c r="J44" s="13"/>
      <c r="K44" s="13"/>
      <c r="M44" s="13"/>
    </row>
    <row r="45" spans="1:13" ht="18.5" x14ac:dyDescent="0.45">
      <c r="B45"/>
      <c r="D45"/>
      <c r="E45"/>
      <c r="G45" s="16" t="s">
        <v>13</v>
      </c>
      <c r="H45" s="19">
        <f>(H42-H43)/H42*100</f>
        <v>81.25</v>
      </c>
      <c r="I45"/>
      <c r="J45" s="13">
        <f>J44*50</f>
        <v>0</v>
      </c>
      <c r="K45" s="13">
        <f>K44*100</f>
        <v>0</v>
      </c>
      <c r="M45" s="13"/>
    </row>
    <row r="48" spans="1:13" x14ac:dyDescent="0.35">
      <c r="D48" s="20"/>
    </row>
    <row r="49" spans="2:9" x14ac:dyDescent="0.35">
      <c r="D49" s="20"/>
    </row>
    <row r="50" spans="2:9" x14ac:dyDescent="0.35">
      <c r="D50" s="20"/>
    </row>
    <row r="51" spans="2:9" x14ac:dyDescent="0.35">
      <c r="B51"/>
      <c r="D51" s="20"/>
    </row>
    <row r="52" spans="2:9" x14ac:dyDescent="0.35">
      <c r="B52"/>
      <c r="D52"/>
      <c r="E52"/>
      <c r="F52" s="13"/>
    </row>
    <row r="53" spans="2:9" x14ac:dyDescent="0.35">
      <c r="B53"/>
      <c r="D53"/>
      <c r="E53"/>
      <c r="F53" s="13"/>
      <c r="I53"/>
    </row>
    <row r="54" spans="2:9" x14ac:dyDescent="0.35">
      <c r="B54"/>
      <c r="D54"/>
      <c r="E54"/>
      <c r="I54"/>
    </row>
    <row r="55" spans="2:9" x14ac:dyDescent="0.35">
      <c r="B55"/>
      <c r="D55"/>
      <c r="E55"/>
      <c r="I55"/>
    </row>
    <row r="56" spans="2:9" x14ac:dyDescent="0.35">
      <c r="B56"/>
      <c r="D56"/>
      <c r="E56"/>
      <c r="I56"/>
    </row>
  </sheetData>
  <mergeCells count="2">
    <mergeCell ref="A1:I1"/>
    <mergeCell ref="G41:H4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ALBASEET</dc:creator>
  <cp:lastModifiedBy>ALBASEET</cp:lastModifiedBy>
  <dcterms:created xsi:type="dcterms:W3CDTF">2025-08-05T00:43:33Z</dcterms:created>
  <dcterms:modified xsi:type="dcterms:W3CDTF">2025-08-30T13:56:05Z</dcterms:modified>
</cp:coreProperties>
</file>