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140" windowHeight="6840"/>
  </bookViews>
  <sheets>
    <sheet name="BANKNIFTY OPTIONS" sheetId="1" r:id="rId1"/>
    <sheet name="GOLD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5" i="2" l="1"/>
  <c r="K26" i="2"/>
  <c r="K27" i="2"/>
  <c r="K28" i="2"/>
  <c r="K29" i="2"/>
  <c r="I12" i="1" l="1"/>
  <c r="I11" i="1"/>
  <c r="I14" i="1" s="1"/>
  <c r="I13" i="1"/>
  <c r="K24" i="2" l="1"/>
  <c r="K23" i="2"/>
  <c r="K22" i="2"/>
  <c r="K21" i="2"/>
  <c r="I10" i="1"/>
  <c r="I9" i="1"/>
  <c r="I8" i="1"/>
  <c r="K20" i="2" l="1"/>
  <c r="K19" i="2"/>
  <c r="K18" i="2"/>
  <c r="I7" i="1"/>
  <c r="K17" i="2" l="1"/>
  <c r="I5" i="1"/>
  <c r="I6" i="1"/>
  <c r="I4" i="1"/>
  <c r="K16" i="2"/>
  <c r="K11" i="2"/>
  <c r="K12" i="2"/>
  <c r="K13" i="2"/>
  <c r="K14" i="2"/>
  <c r="K15" i="2"/>
  <c r="K10" i="2" l="1"/>
  <c r="E9" i="2"/>
  <c r="K9" i="2" s="1"/>
  <c r="K7" i="2" l="1"/>
  <c r="K8" i="2"/>
  <c r="K6" i="2" l="1"/>
  <c r="K5" i="2"/>
  <c r="M36" i="2" l="1"/>
  <c r="L36" i="2"/>
  <c r="J36" i="2"/>
  <c r="J35" i="2"/>
  <c r="K4" i="2"/>
  <c r="K3" i="2"/>
  <c r="K30" i="2" s="1"/>
  <c r="K22" i="1"/>
  <c r="J22" i="1"/>
  <c r="H22" i="1"/>
  <c r="H21" i="1"/>
  <c r="I3" i="1"/>
</calcChain>
</file>

<file path=xl/sharedStrings.xml><?xml version="1.0" encoding="utf-8"?>
<sst xmlns="http://schemas.openxmlformats.org/spreadsheetml/2006/main" count="161" uniqueCount="37">
  <si>
    <t>NO OF TRADES</t>
  </si>
  <si>
    <t>DATE</t>
  </si>
  <si>
    <t>STRIKE PRICE</t>
  </si>
  <si>
    <t>BUY PRICE</t>
  </si>
  <si>
    <t>SELL PRICE</t>
  </si>
  <si>
    <t xml:space="preserve">HIGH MADE </t>
  </si>
  <si>
    <t>REMARKS</t>
  </si>
  <si>
    <t>LOT VALUE</t>
  </si>
  <si>
    <t>PROFIT/LOSS</t>
  </si>
  <si>
    <t>TARGET ACHIEVED</t>
  </si>
  <si>
    <t>SL HIT</t>
  </si>
  <si>
    <t>TOTAL CALLS GIVEN</t>
  </si>
  <si>
    <t xml:space="preserve">SL HIT </t>
  </si>
  <si>
    <t xml:space="preserve">TARGET ACHIEVED </t>
  </si>
  <si>
    <t>ACCURACY</t>
  </si>
  <si>
    <t>TYPE</t>
  </si>
  <si>
    <t>HIGH/LOW MADE</t>
  </si>
  <si>
    <t>TIME</t>
  </si>
  <si>
    <t>GOLD - XAUUSD</t>
  </si>
  <si>
    <t>BUY</t>
  </si>
  <si>
    <t>MORNING</t>
  </si>
  <si>
    <t>SELL</t>
  </si>
  <si>
    <t>CTC EXIT</t>
  </si>
  <si>
    <t>SHAANTRADE - PERFORMANCE RECORD - OCTOBER 2025</t>
  </si>
  <si>
    <t>BANKNIFTY OCT 54800 CE</t>
  </si>
  <si>
    <t>OCTOBER 2025 - PERFORMANCE REPORT</t>
  </si>
  <si>
    <t>SHAANTRADE - PERFORMANCE RECORD - OCTOBER 2025 - GOLD - XAUUSD</t>
  </si>
  <si>
    <t>EVENING</t>
  </si>
  <si>
    <t>AFTERNOON</t>
  </si>
  <si>
    <t>BANKNIFTY OCT 55800 CE</t>
  </si>
  <si>
    <t>BANKNIFTY OCT 56500 PE</t>
  </si>
  <si>
    <t>BANKNIFTY OCT 56700 CE</t>
  </si>
  <si>
    <t>BANKNIFTY OCT 56600 CE</t>
  </si>
  <si>
    <t>BANKNIFTY OCT 57000 PE</t>
  </si>
  <si>
    <t>BANKNIFTY OCT 56800 PE</t>
  </si>
  <si>
    <t>BANKNIFTY OCT 57600 PE</t>
  </si>
  <si>
    <t>BANKNIFTY OCT 57000 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</si>
</sst>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F800]dddd\,\ mmmm\ dd\,\ yyyy"/>
    <numFmt numFmtId="165" formatCode="_([$INR]\ * #,##0.00_);_([$INR]\ * \(#,##0.00\);_([$INR]\ * &quot;-&quot;??_);_(@_)"/>
    <numFmt numFmtId="166" formatCode="[$-409]mmmm/yy;@"/>
  </numFmts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3" borderId="1" xfId="0" applyFill="1" applyBorder="1"/>
    <xf numFmtId="164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43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0" fillId="4" borderId="1" xfId="0" applyFill="1" applyBorder="1"/>
    <xf numFmtId="164" fontId="0" fillId="4" borderId="1" xfId="0" applyNumberFormat="1" applyFill="1" applyBorder="1"/>
    <xf numFmtId="0" fontId="2" fillId="4" borderId="1" xfId="0" applyFont="1" applyFill="1" applyBorder="1"/>
    <xf numFmtId="43" fontId="0" fillId="4" borderId="1" xfId="0" applyNumberFormat="1" applyFill="1" applyBorder="1"/>
    <xf numFmtId="43" fontId="4" fillId="4" borderId="1" xfId="0" applyNumberFormat="1" applyFont="1" applyFill="1" applyBorder="1"/>
    <xf numFmtId="165" fontId="5" fillId="4" borderId="1" xfId="0" applyNumberFormat="1" applyFont="1" applyFill="1" applyBorder="1"/>
    <xf numFmtId="0" fontId="0" fillId="4" borderId="0" xfId="0" applyFill="1"/>
    <xf numFmtId="164" fontId="0" fillId="0" borderId="0" xfId="0" applyNumberFormat="1"/>
    <xf numFmtId="43" fontId="0" fillId="0" borderId="0" xfId="0" applyNumberFormat="1"/>
    <xf numFmtId="165" fontId="6" fillId="5" borderId="2" xfId="0" applyNumberFormat="1" applyFont="1" applyFill="1" applyBorder="1"/>
    <xf numFmtId="165" fontId="5" fillId="4" borderId="0" xfId="0" applyNumberFormat="1" applyFont="1" applyFill="1" applyBorder="1"/>
    <xf numFmtId="165" fontId="0" fillId="0" borderId="0" xfId="0" applyNumberFormat="1"/>
    <xf numFmtId="0" fontId="7" fillId="5" borderId="1" xfId="0" applyFont="1" applyFill="1" applyBorder="1"/>
    <xf numFmtId="0" fontId="8" fillId="5" borderId="1" xfId="0" applyFont="1" applyFill="1" applyBorder="1"/>
    <xf numFmtId="2" fontId="7" fillId="5" borderId="1" xfId="0" applyNumberFormat="1" applyFont="1" applyFill="1" applyBorder="1"/>
    <xf numFmtId="2" fontId="8" fillId="5" borderId="1" xfId="0" applyNumberFormat="1" applyFont="1" applyFill="1" applyBorder="1"/>
    <xf numFmtId="43" fontId="4" fillId="0" borderId="0" xfId="0" applyNumberFormat="1" applyFont="1"/>
    <xf numFmtId="44" fontId="3" fillId="3" borderId="1" xfId="0" applyNumberFormat="1" applyFont="1" applyFill="1" applyBorder="1" applyAlignment="1">
      <alignment horizontal="center"/>
    </xf>
    <xf numFmtId="43" fontId="9" fillId="4" borderId="1" xfId="0" applyNumberFormat="1" applyFont="1" applyFill="1" applyBorder="1"/>
    <xf numFmtId="44" fontId="0" fillId="4" borderId="1" xfId="0" applyNumberFormat="1" applyFill="1" applyBorder="1"/>
    <xf numFmtId="44" fontId="5" fillId="4" borderId="1" xfId="0" applyNumberFormat="1" applyFont="1" applyFill="1" applyBorder="1"/>
    <xf numFmtId="43" fontId="7" fillId="4" borderId="1" xfId="0" applyNumberFormat="1" applyFont="1" applyFill="1" applyBorder="1"/>
    <xf numFmtId="44" fontId="1" fillId="4" borderId="1" xfId="0" applyNumberFormat="1" applyFont="1" applyFill="1" applyBorder="1"/>
    <xf numFmtId="44" fontId="0" fillId="0" borderId="0" xfId="0" applyNumberFormat="1"/>
    <xf numFmtId="0" fontId="0" fillId="0" borderId="1" xfId="0" applyBorder="1"/>
    <xf numFmtId="43" fontId="0" fillId="0" borderId="1" xfId="0" applyNumberFormat="1" applyBorder="1"/>
    <xf numFmtId="44" fontId="6" fillId="5" borderId="2" xfId="0" applyNumberFormat="1" applyFont="1" applyFill="1" applyBorder="1"/>
    <xf numFmtId="165" fontId="1" fillId="4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166" fontId="7" fillId="5" borderId="3" xfId="0" applyNumberFormat="1" applyFont="1" applyFill="1" applyBorder="1" applyAlignment="1">
      <alignment horizontal="center"/>
    </xf>
    <xf numFmtId="166" fontId="7" fillId="5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3"/>
  <sheetViews>
    <sheetView tabSelected="1" topLeftCell="A4" zoomScale="130" zoomScaleNormal="130" workbookViewId="0">
      <selection activeCell="G24" sqref="G24"/>
    </sheetView>
  </sheetViews>
  <sheetFormatPr defaultRowHeight="14.4" x14ac:dyDescent="0.3"/>
  <cols>
    <col min="1" max="1" width="13.21875" bestFit="1" customWidth="1"/>
    <col min="2" max="2" width="30" style="13" bestFit="1" customWidth="1"/>
    <col min="3" max="3" width="24.21875" bestFit="1" customWidth="1"/>
    <col min="4" max="4" width="9.44140625" style="14" bestFit="1" customWidth="1"/>
    <col min="5" max="5" width="9.5546875" style="14" bestFit="1" customWidth="1"/>
    <col min="6" max="6" width="18" bestFit="1" customWidth="1"/>
    <col min="7" max="7" width="24" bestFit="1" customWidth="1"/>
    <col min="8" max="8" width="12.21875" customWidth="1"/>
    <col min="9" max="9" width="20.77734375" style="17" bestFit="1" customWidth="1"/>
    <col min="10" max="10" width="12.5546875" bestFit="1" customWidth="1"/>
    <col min="11" max="11" width="11.21875" bestFit="1" customWidth="1"/>
    <col min="13" max="13" width="11.21875" bestFit="1" customWidth="1"/>
  </cols>
  <sheetData>
    <row r="1" spans="1:11" ht="14.55" x14ac:dyDescent="0.35">
      <c r="A1" s="34" t="s">
        <v>23</v>
      </c>
      <c r="B1" s="34"/>
      <c r="C1" s="34"/>
      <c r="D1" s="34"/>
      <c r="E1" s="34"/>
      <c r="F1" s="34"/>
      <c r="G1" s="34"/>
      <c r="H1" s="34"/>
      <c r="I1" s="34"/>
    </row>
    <row r="2" spans="1:11" ht="14.55" x14ac:dyDescent="0.35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5" t="s">
        <v>8</v>
      </c>
    </row>
    <row r="3" spans="1:11" s="12" customFormat="1" ht="14.55" x14ac:dyDescent="0.35">
      <c r="A3" s="6">
        <v>1</v>
      </c>
      <c r="B3" s="7">
        <v>45931</v>
      </c>
      <c r="C3" s="8" t="s">
        <v>24</v>
      </c>
      <c r="D3" s="9">
        <v>835</v>
      </c>
      <c r="E3" s="10">
        <v>985</v>
      </c>
      <c r="F3" s="9">
        <v>1100</v>
      </c>
      <c r="G3" s="6" t="s">
        <v>9</v>
      </c>
      <c r="H3" s="6">
        <v>175</v>
      </c>
      <c r="I3" s="11">
        <f t="shared" ref="I3:I13" si="0">(E3-D3)*H3</f>
        <v>26250</v>
      </c>
    </row>
    <row r="4" spans="1:11" s="12" customFormat="1" ht="14.55" x14ac:dyDescent="0.35">
      <c r="A4" s="6">
        <v>2</v>
      </c>
      <c r="B4" s="7">
        <v>45936</v>
      </c>
      <c r="C4" s="8" t="s">
        <v>29</v>
      </c>
      <c r="D4" s="9">
        <v>730</v>
      </c>
      <c r="E4" s="10">
        <v>780</v>
      </c>
      <c r="F4" s="9">
        <v>785</v>
      </c>
      <c r="G4" s="6" t="s">
        <v>9</v>
      </c>
      <c r="H4" s="6">
        <v>175</v>
      </c>
      <c r="I4" s="11">
        <f t="shared" si="0"/>
        <v>8750</v>
      </c>
    </row>
    <row r="5" spans="1:11" s="12" customFormat="1" ht="14.55" x14ac:dyDescent="0.35">
      <c r="A5" s="6">
        <v>3</v>
      </c>
      <c r="B5" s="7">
        <v>45938</v>
      </c>
      <c r="C5" s="8" t="s">
        <v>30</v>
      </c>
      <c r="D5" s="9">
        <v>570</v>
      </c>
      <c r="E5" s="10">
        <v>745</v>
      </c>
      <c r="F5" s="9">
        <v>759</v>
      </c>
      <c r="G5" s="6" t="s">
        <v>9</v>
      </c>
      <c r="H5" s="6">
        <v>175</v>
      </c>
      <c r="I5" s="11">
        <f t="shared" si="0"/>
        <v>30625</v>
      </c>
    </row>
    <row r="6" spans="1:11" s="12" customFormat="1" ht="14.55" x14ac:dyDescent="0.35">
      <c r="A6" s="6">
        <v>4</v>
      </c>
      <c r="B6" s="7">
        <v>45939</v>
      </c>
      <c r="C6" s="8" t="s">
        <v>30</v>
      </c>
      <c r="D6" s="9">
        <v>710</v>
      </c>
      <c r="E6" s="10">
        <v>650</v>
      </c>
      <c r="F6" s="9"/>
      <c r="G6" s="6" t="s">
        <v>10</v>
      </c>
      <c r="H6" s="6">
        <v>175</v>
      </c>
      <c r="I6" s="33">
        <f t="shared" si="0"/>
        <v>-10500</v>
      </c>
    </row>
    <row r="7" spans="1:11" s="12" customFormat="1" x14ac:dyDescent="0.3">
      <c r="A7" s="6">
        <v>5</v>
      </c>
      <c r="B7" s="7">
        <v>45940</v>
      </c>
      <c r="C7" s="8" t="s">
        <v>31</v>
      </c>
      <c r="D7" s="9">
        <v>635</v>
      </c>
      <c r="E7" s="10">
        <v>685</v>
      </c>
      <c r="F7" s="9"/>
      <c r="G7" s="6" t="s">
        <v>9</v>
      </c>
      <c r="H7" s="6">
        <v>175</v>
      </c>
      <c r="I7" s="11">
        <f t="shared" si="0"/>
        <v>8750</v>
      </c>
    </row>
    <row r="8" spans="1:11" s="12" customFormat="1" ht="14.55" x14ac:dyDescent="0.35">
      <c r="A8" s="6">
        <v>6</v>
      </c>
      <c r="B8" s="7">
        <v>45943</v>
      </c>
      <c r="C8" s="8" t="s">
        <v>34</v>
      </c>
      <c r="D8" s="9">
        <v>530</v>
      </c>
      <c r="E8" s="10">
        <v>630</v>
      </c>
      <c r="F8" s="9"/>
      <c r="G8" s="6" t="s">
        <v>9</v>
      </c>
      <c r="H8" s="6">
        <v>175</v>
      </c>
      <c r="I8" s="11">
        <f t="shared" si="0"/>
        <v>17500</v>
      </c>
    </row>
    <row r="9" spans="1:11" s="12" customFormat="1" ht="14.55" x14ac:dyDescent="0.35">
      <c r="A9" s="6">
        <v>7</v>
      </c>
      <c r="B9" s="7">
        <v>45944</v>
      </c>
      <c r="C9" s="8" t="s">
        <v>32</v>
      </c>
      <c r="D9" s="9">
        <v>670</v>
      </c>
      <c r="E9" s="10">
        <v>670</v>
      </c>
      <c r="F9" s="9">
        <v>705</v>
      </c>
      <c r="G9" s="6" t="s">
        <v>22</v>
      </c>
      <c r="H9" s="6">
        <v>175</v>
      </c>
      <c r="I9" s="11">
        <f t="shared" si="0"/>
        <v>0</v>
      </c>
    </row>
    <row r="10" spans="1:11" s="12" customFormat="1" ht="14.55" x14ac:dyDescent="0.35">
      <c r="A10" s="6">
        <v>8</v>
      </c>
      <c r="B10" s="7">
        <v>45944</v>
      </c>
      <c r="C10" s="8" t="s">
        <v>33</v>
      </c>
      <c r="D10" s="9">
        <v>610</v>
      </c>
      <c r="E10" s="10">
        <v>610</v>
      </c>
      <c r="F10" s="9"/>
      <c r="G10" s="6" t="s">
        <v>22</v>
      </c>
      <c r="H10" s="6">
        <v>175</v>
      </c>
      <c r="I10" s="11">
        <f t="shared" si="0"/>
        <v>0</v>
      </c>
    </row>
    <row r="11" spans="1:11" s="12" customFormat="1" x14ac:dyDescent="0.3">
      <c r="A11" s="6">
        <v>9</v>
      </c>
      <c r="B11" s="7">
        <v>45945</v>
      </c>
      <c r="C11" s="8" t="s">
        <v>32</v>
      </c>
      <c r="D11" s="9">
        <v>605</v>
      </c>
      <c r="E11" s="10">
        <v>655</v>
      </c>
      <c r="F11" s="9"/>
      <c r="G11" s="6" t="s">
        <v>9</v>
      </c>
      <c r="H11" s="6">
        <v>175</v>
      </c>
      <c r="I11" s="11">
        <f t="shared" si="0"/>
        <v>8750</v>
      </c>
    </row>
    <row r="12" spans="1:11" s="12" customFormat="1" x14ac:dyDescent="0.3">
      <c r="A12" s="6">
        <v>10</v>
      </c>
      <c r="B12" s="7">
        <v>45946</v>
      </c>
      <c r="C12" s="8" t="s">
        <v>36</v>
      </c>
      <c r="D12" s="9">
        <v>520</v>
      </c>
      <c r="E12" s="10">
        <v>600</v>
      </c>
      <c r="F12" s="9"/>
      <c r="G12" s="6" t="s">
        <v>9</v>
      </c>
      <c r="H12" s="6">
        <v>175</v>
      </c>
      <c r="I12" s="11">
        <f t="shared" si="0"/>
        <v>14000</v>
      </c>
    </row>
    <row r="13" spans="1:11" s="12" customFormat="1" x14ac:dyDescent="0.3">
      <c r="A13" s="6">
        <v>11</v>
      </c>
      <c r="B13" s="7">
        <v>45947</v>
      </c>
      <c r="C13" s="8" t="s">
        <v>35</v>
      </c>
      <c r="D13" s="9">
        <v>540</v>
      </c>
      <c r="E13" s="10">
        <v>505</v>
      </c>
      <c r="F13" s="9"/>
      <c r="G13" s="6" t="s">
        <v>10</v>
      </c>
      <c r="H13" s="6">
        <v>175</v>
      </c>
      <c r="I13" s="33">
        <f t="shared" si="0"/>
        <v>-6125</v>
      </c>
    </row>
    <row r="14" spans="1:11" ht="21" x14ac:dyDescent="0.5">
      <c r="I14" s="15">
        <f>SUM(I3:I13)</f>
        <v>98000</v>
      </c>
      <c r="J14" s="14"/>
      <c r="K14" s="14"/>
    </row>
    <row r="15" spans="1:11" ht="14.55" x14ac:dyDescent="0.35">
      <c r="I15" s="16"/>
      <c r="J15" s="14"/>
      <c r="K15" s="14"/>
    </row>
    <row r="18" spans="2:13" ht="14.55" x14ac:dyDescent="0.35">
      <c r="G18" s="35" t="s">
        <v>25</v>
      </c>
      <c r="H18" s="36"/>
    </row>
    <row r="19" spans="2:13" ht="18.45" x14ac:dyDescent="0.45">
      <c r="G19" s="18" t="s">
        <v>11</v>
      </c>
      <c r="H19" s="19">
        <v>11</v>
      </c>
    </row>
    <row r="20" spans="2:13" ht="18.45" x14ac:dyDescent="0.45">
      <c r="G20" s="20" t="s">
        <v>12</v>
      </c>
      <c r="H20" s="19">
        <v>2</v>
      </c>
      <c r="J20" s="14"/>
      <c r="K20" s="14"/>
    </row>
    <row r="21" spans="2:13" ht="18.45" x14ac:dyDescent="0.45">
      <c r="G21" s="18" t="s">
        <v>13</v>
      </c>
      <c r="H21" s="19">
        <f>H19-H20</f>
        <v>9</v>
      </c>
      <c r="J21" s="14"/>
      <c r="K21" s="14"/>
      <c r="M21" s="14"/>
    </row>
    <row r="22" spans="2:13" ht="18.45" x14ac:dyDescent="0.45">
      <c r="B22"/>
      <c r="D22"/>
      <c r="E22"/>
      <c r="G22" s="18" t="s">
        <v>14</v>
      </c>
      <c r="H22" s="21">
        <f>(H19-H20)/H19*100</f>
        <v>81.818181818181827</v>
      </c>
      <c r="J22" s="14">
        <f>J21*50</f>
        <v>0</v>
      </c>
      <c r="K22" s="14">
        <f>K21*100</f>
        <v>0</v>
      </c>
      <c r="M22" s="14"/>
    </row>
    <row r="25" spans="2:13" x14ac:dyDescent="0.3">
      <c r="D25" s="22"/>
    </row>
    <row r="26" spans="2:13" x14ac:dyDescent="0.3">
      <c r="D26" s="22"/>
    </row>
    <row r="27" spans="2:13" x14ac:dyDescent="0.3">
      <c r="D27" s="22"/>
    </row>
    <row r="28" spans="2:13" x14ac:dyDescent="0.3">
      <c r="B28"/>
      <c r="D28" s="22"/>
    </row>
    <row r="29" spans="2:13" x14ac:dyDescent="0.3">
      <c r="B29"/>
      <c r="D29"/>
      <c r="E29"/>
      <c r="F29" s="14"/>
    </row>
    <row r="30" spans="2:13" x14ac:dyDescent="0.3">
      <c r="B30"/>
      <c r="D30"/>
      <c r="E30"/>
      <c r="F30" s="14"/>
      <c r="I30"/>
    </row>
    <row r="31" spans="2:13" x14ac:dyDescent="0.3">
      <c r="B31"/>
      <c r="D31"/>
      <c r="E31"/>
      <c r="I31"/>
    </row>
    <row r="32" spans="2:13" x14ac:dyDescent="0.3">
      <c r="B32"/>
      <c r="D32"/>
      <c r="E32"/>
      <c r="I32"/>
    </row>
    <row r="33" spans="2:9" x14ac:dyDescent="0.3">
      <c r="B33"/>
      <c r="D33"/>
      <c r="E33"/>
      <c r="I33"/>
    </row>
  </sheetData>
  <mergeCells count="2">
    <mergeCell ref="A1:I1"/>
    <mergeCell ref="G18:H1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O47"/>
  <sheetViews>
    <sheetView topLeftCell="A23" zoomScale="120" zoomScaleNormal="120" workbookViewId="0">
      <selection sqref="A1:K36"/>
    </sheetView>
  </sheetViews>
  <sheetFormatPr defaultRowHeight="14.4" x14ac:dyDescent="0.3"/>
  <cols>
    <col min="1" max="1" width="13.21875" bestFit="1" customWidth="1"/>
    <col min="2" max="2" width="28.33203125" style="13" bestFit="1" customWidth="1"/>
    <col min="3" max="3" width="14.21875" bestFit="1" customWidth="1"/>
    <col min="4" max="4" width="11.6640625" style="14" bestFit="1" customWidth="1"/>
    <col min="5" max="5" width="9.88671875" style="14" customWidth="1"/>
    <col min="6" max="6" width="9.5546875" style="14" customWidth="1"/>
    <col min="7" max="7" width="15.21875" style="14" bestFit="1" customWidth="1"/>
    <col min="8" max="8" width="11.21875" bestFit="1" customWidth="1"/>
    <col min="9" max="9" width="17.33203125" bestFit="1" customWidth="1"/>
    <col min="10" max="10" width="9" bestFit="1" customWidth="1"/>
    <col min="11" max="11" width="14.88671875" style="29" bestFit="1" customWidth="1"/>
    <col min="12" max="12" width="12.5546875" bestFit="1" customWidth="1"/>
    <col min="13" max="13" width="11.21875" bestFit="1" customWidth="1"/>
    <col min="15" max="15" width="11.21875" bestFit="1" customWidth="1"/>
  </cols>
  <sheetData>
    <row r="1" spans="1:13" ht="14.55" x14ac:dyDescent="0.35">
      <c r="A1" s="34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3" ht="14.55" x14ac:dyDescent="0.35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4" t="s">
        <v>15</v>
      </c>
      <c r="G2" s="4" t="s">
        <v>16</v>
      </c>
      <c r="H2" s="3" t="s">
        <v>17</v>
      </c>
      <c r="I2" s="3" t="s">
        <v>6</v>
      </c>
      <c r="J2" s="3" t="s">
        <v>7</v>
      </c>
      <c r="K2" s="23" t="s">
        <v>8</v>
      </c>
    </row>
    <row r="3" spans="1:13" s="12" customFormat="1" ht="14.55" x14ac:dyDescent="0.35">
      <c r="A3" s="6">
        <v>1</v>
      </c>
      <c r="B3" s="7">
        <v>45931</v>
      </c>
      <c r="C3" s="8" t="s">
        <v>18</v>
      </c>
      <c r="D3" s="9">
        <v>3858</v>
      </c>
      <c r="E3" s="10">
        <v>3858</v>
      </c>
      <c r="F3" s="27" t="s">
        <v>21</v>
      </c>
      <c r="G3" s="24"/>
      <c r="H3" s="9" t="s">
        <v>20</v>
      </c>
      <c r="I3" s="6" t="s">
        <v>22</v>
      </c>
      <c r="J3" s="25">
        <v>10</v>
      </c>
      <c r="K3" s="26">
        <f t="shared" ref="K3:K29" si="0">(E3-D3)*J3</f>
        <v>0</v>
      </c>
    </row>
    <row r="4" spans="1:13" s="12" customFormat="1" ht="14.55" x14ac:dyDescent="0.35">
      <c r="A4" s="6">
        <v>2</v>
      </c>
      <c r="B4" s="7">
        <v>45931</v>
      </c>
      <c r="C4" s="8" t="s">
        <v>18</v>
      </c>
      <c r="D4" s="9">
        <v>3869</v>
      </c>
      <c r="E4" s="10">
        <v>3859</v>
      </c>
      <c r="F4" s="24" t="s">
        <v>19</v>
      </c>
      <c r="G4" s="24"/>
      <c r="H4" s="9" t="s">
        <v>20</v>
      </c>
      <c r="I4" s="6" t="s">
        <v>10</v>
      </c>
      <c r="J4" s="25">
        <v>10</v>
      </c>
      <c r="K4" s="28">
        <f t="shared" si="0"/>
        <v>-100</v>
      </c>
    </row>
    <row r="5" spans="1:13" s="12" customFormat="1" ht="14.55" x14ac:dyDescent="0.35">
      <c r="A5" s="6">
        <v>3</v>
      </c>
      <c r="B5" s="7">
        <v>45932</v>
      </c>
      <c r="C5" s="8" t="s">
        <v>18</v>
      </c>
      <c r="D5" s="9">
        <v>3867</v>
      </c>
      <c r="E5" s="10">
        <v>3867</v>
      </c>
      <c r="F5" s="24" t="s">
        <v>19</v>
      </c>
      <c r="G5" s="24"/>
      <c r="H5" s="9" t="s">
        <v>20</v>
      </c>
      <c r="I5" s="6" t="s">
        <v>22</v>
      </c>
      <c r="J5" s="25">
        <v>10</v>
      </c>
      <c r="K5" s="26">
        <f t="shared" si="0"/>
        <v>0</v>
      </c>
    </row>
    <row r="6" spans="1:13" s="12" customFormat="1" ht="14.55" x14ac:dyDescent="0.35">
      <c r="A6" s="6">
        <v>4</v>
      </c>
      <c r="B6" s="7">
        <v>45932</v>
      </c>
      <c r="C6" s="8" t="s">
        <v>18</v>
      </c>
      <c r="D6" s="9">
        <v>3873</v>
      </c>
      <c r="E6" s="10">
        <v>3886</v>
      </c>
      <c r="F6" s="24" t="s">
        <v>19</v>
      </c>
      <c r="G6" s="24">
        <v>3892</v>
      </c>
      <c r="H6" s="9" t="s">
        <v>20</v>
      </c>
      <c r="I6" s="6" t="s">
        <v>9</v>
      </c>
      <c r="J6" s="25">
        <v>10</v>
      </c>
      <c r="K6" s="26">
        <f t="shared" si="0"/>
        <v>130</v>
      </c>
    </row>
    <row r="7" spans="1:13" s="12" customFormat="1" ht="14.55" x14ac:dyDescent="0.35">
      <c r="A7" s="6">
        <v>5</v>
      </c>
      <c r="B7" s="7">
        <v>45932</v>
      </c>
      <c r="C7" s="8" t="s">
        <v>18</v>
      </c>
      <c r="D7" s="9">
        <v>3884</v>
      </c>
      <c r="E7" s="10">
        <v>3896</v>
      </c>
      <c r="F7" s="24" t="s">
        <v>19</v>
      </c>
      <c r="G7" s="24"/>
      <c r="H7" s="9" t="s">
        <v>20</v>
      </c>
      <c r="I7" s="6" t="s">
        <v>9</v>
      </c>
      <c r="J7" s="25">
        <v>10</v>
      </c>
      <c r="K7" s="26">
        <f t="shared" si="0"/>
        <v>120</v>
      </c>
    </row>
    <row r="8" spans="1:13" s="12" customFormat="1" ht="14.55" x14ac:dyDescent="0.35">
      <c r="A8" s="6">
        <v>6</v>
      </c>
      <c r="B8" s="7">
        <v>45933</v>
      </c>
      <c r="C8" s="8" t="s">
        <v>18</v>
      </c>
      <c r="D8" s="9">
        <v>3838</v>
      </c>
      <c r="E8" s="10">
        <v>3849</v>
      </c>
      <c r="F8" s="27" t="s">
        <v>21</v>
      </c>
      <c r="G8" s="24"/>
      <c r="H8" s="9" t="s">
        <v>20</v>
      </c>
      <c r="I8" s="6" t="s">
        <v>9</v>
      </c>
      <c r="J8" s="25">
        <v>10</v>
      </c>
      <c r="K8" s="26">
        <f t="shared" si="0"/>
        <v>110</v>
      </c>
    </row>
    <row r="9" spans="1:13" ht="14.55" x14ac:dyDescent="0.35">
      <c r="A9" s="6">
        <v>7</v>
      </c>
      <c r="B9" s="7">
        <v>45933</v>
      </c>
      <c r="C9" s="8" t="s">
        <v>18</v>
      </c>
      <c r="D9" s="31">
        <v>3859</v>
      </c>
      <c r="E9" s="31">
        <f>D9+14</f>
        <v>3873</v>
      </c>
      <c r="F9" s="24" t="s">
        <v>19</v>
      </c>
      <c r="G9" s="31"/>
      <c r="H9" s="30" t="s">
        <v>27</v>
      </c>
      <c r="I9" s="30" t="s">
        <v>9</v>
      </c>
      <c r="J9" s="25">
        <v>10</v>
      </c>
      <c r="K9" s="26">
        <f t="shared" si="0"/>
        <v>140</v>
      </c>
      <c r="L9" s="14"/>
      <c r="M9" s="14"/>
    </row>
    <row r="10" spans="1:13" ht="14.55" x14ac:dyDescent="0.35">
      <c r="A10" s="6">
        <v>8</v>
      </c>
      <c r="B10" s="7">
        <v>45933</v>
      </c>
      <c r="C10" s="8" t="s">
        <v>18</v>
      </c>
      <c r="D10" s="31">
        <v>3874</v>
      </c>
      <c r="E10" s="31">
        <v>3887</v>
      </c>
      <c r="F10" s="24" t="s">
        <v>19</v>
      </c>
      <c r="G10" s="31"/>
      <c r="H10" s="30" t="s">
        <v>27</v>
      </c>
      <c r="I10" s="30" t="s">
        <v>9</v>
      </c>
      <c r="J10" s="25">
        <v>10</v>
      </c>
      <c r="K10" s="26">
        <f t="shared" si="0"/>
        <v>130</v>
      </c>
      <c r="L10" s="14"/>
      <c r="M10" s="14"/>
    </row>
    <row r="11" spans="1:13" ht="14.55" x14ac:dyDescent="0.35">
      <c r="A11" s="6">
        <v>9</v>
      </c>
      <c r="B11" s="7">
        <v>45936</v>
      </c>
      <c r="C11" s="8" t="s">
        <v>18</v>
      </c>
      <c r="D11" s="31">
        <v>3925</v>
      </c>
      <c r="E11" s="31">
        <v>3945</v>
      </c>
      <c r="F11" s="24" t="s">
        <v>19</v>
      </c>
      <c r="G11" s="31"/>
      <c r="H11" s="30" t="s">
        <v>20</v>
      </c>
      <c r="I11" s="30" t="s">
        <v>9</v>
      </c>
      <c r="J11" s="25">
        <v>10</v>
      </c>
      <c r="K11" s="26">
        <f t="shared" si="0"/>
        <v>200</v>
      </c>
      <c r="L11" s="14"/>
      <c r="M11" s="14"/>
    </row>
    <row r="12" spans="1:13" ht="14.55" x14ac:dyDescent="0.35">
      <c r="A12" s="6">
        <v>10</v>
      </c>
      <c r="B12" s="7">
        <v>45937</v>
      </c>
      <c r="C12" s="8" t="s">
        <v>18</v>
      </c>
      <c r="D12" s="31">
        <v>3972</v>
      </c>
      <c r="E12" s="31">
        <v>3956</v>
      </c>
      <c r="F12" s="24" t="s">
        <v>19</v>
      </c>
      <c r="G12" s="31">
        <v>3977</v>
      </c>
      <c r="H12" s="30" t="s">
        <v>20</v>
      </c>
      <c r="I12" s="30" t="s">
        <v>10</v>
      </c>
      <c r="J12" s="25">
        <v>10</v>
      </c>
      <c r="K12" s="28">
        <f t="shared" si="0"/>
        <v>-160</v>
      </c>
      <c r="L12" s="14"/>
      <c r="M12" s="14"/>
    </row>
    <row r="13" spans="1:13" ht="14.55" x14ac:dyDescent="0.35">
      <c r="A13" s="6">
        <v>11</v>
      </c>
      <c r="B13" s="7">
        <v>45937</v>
      </c>
      <c r="C13" s="8" t="s">
        <v>18</v>
      </c>
      <c r="D13" s="31">
        <v>3969</v>
      </c>
      <c r="E13" s="31">
        <v>3990</v>
      </c>
      <c r="F13" s="24" t="s">
        <v>19</v>
      </c>
      <c r="G13" s="31">
        <v>3991</v>
      </c>
      <c r="H13" s="30" t="s">
        <v>27</v>
      </c>
      <c r="I13" s="30" t="s">
        <v>9</v>
      </c>
      <c r="J13" s="25">
        <v>10</v>
      </c>
      <c r="K13" s="26">
        <f t="shared" si="0"/>
        <v>210</v>
      </c>
      <c r="L13" s="14"/>
      <c r="M13" s="14"/>
    </row>
    <row r="14" spans="1:13" ht="14.55" x14ac:dyDescent="0.35">
      <c r="A14" s="6">
        <v>12</v>
      </c>
      <c r="B14" s="7">
        <v>45938</v>
      </c>
      <c r="C14" s="8" t="s">
        <v>18</v>
      </c>
      <c r="D14" s="31">
        <v>3999</v>
      </c>
      <c r="E14" s="31">
        <v>4010</v>
      </c>
      <c r="F14" s="24" t="s">
        <v>19</v>
      </c>
      <c r="G14" s="31"/>
      <c r="H14" s="30" t="s">
        <v>20</v>
      </c>
      <c r="I14" s="30" t="s">
        <v>9</v>
      </c>
      <c r="J14" s="25">
        <v>10</v>
      </c>
      <c r="K14" s="26">
        <f t="shared" si="0"/>
        <v>110</v>
      </c>
      <c r="L14" s="14"/>
      <c r="M14" s="14"/>
    </row>
    <row r="15" spans="1:13" ht="14.55" x14ac:dyDescent="0.35">
      <c r="A15" s="6">
        <v>13</v>
      </c>
      <c r="B15" s="7">
        <v>45938</v>
      </c>
      <c r="C15" s="8" t="s">
        <v>18</v>
      </c>
      <c r="D15" s="31">
        <v>4037</v>
      </c>
      <c r="E15" s="31">
        <v>4047</v>
      </c>
      <c r="F15" s="24" t="s">
        <v>19</v>
      </c>
      <c r="G15" s="31"/>
      <c r="H15" s="30" t="s">
        <v>28</v>
      </c>
      <c r="I15" s="30" t="s">
        <v>9</v>
      </c>
      <c r="J15" s="25">
        <v>10</v>
      </c>
      <c r="K15" s="26">
        <f t="shared" si="0"/>
        <v>100</v>
      </c>
      <c r="L15" s="14"/>
      <c r="M15" s="14"/>
    </row>
    <row r="16" spans="1:13" ht="14.55" x14ac:dyDescent="0.35">
      <c r="A16" s="6">
        <v>14</v>
      </c>
      <c r="B16" s="7">
        <v>45939</v>
      </c>
      <c r="C16" s="8" t="s">
        <v>18</v>
      </c>
      <c r="D16" s="31">
        <v>4030</v>
      </c>
      <c r="E16" s="31">
        <v>4040</v>
      </c>
      <c r="F16" s="24" t="s">
        <v>19</v>
      </c>
      <c r="G16" s="31">
        <v>4043</v>
      </c>
      <c r="H16" s="30" t="s">
        <v>20</v>
      </c>
      <c r="I16" s="30" t="s">
        <v>9</v>
      </c>
      <c r="J16" s="25">
        <v>10</v>
      </c>
      <c r="K16" s="26">
        <f t="shared" si="0"/>
        <v>100</v>
      </c>
      <c r="L16" s="14"/>
      <c r="M16" s="14"/>
    </row>
    <row r="17" spans="1:13" ht="14.55" x14ac:dyDescent="0.35">
      <c r="A17" s="6">
        <v>15</v>
      </c>
      <c r="B17" s="7">
        <v>45939</v>
      </c>
      <c r="C17" s="8" t="s">
        <v>18</v>
      </c>
      <c r="D17" s="31">
        <v>4047</v>
      </c>
      <c r="E17" s="31">
        <v>4057</v>
      </c>
      <c r="F17" s="24" t="s">
        <v>19</v>
      </c>
      <c r="G17" s="31"/>
      <c r="H17" s="30" t="s">
        <v>27</v>
      </c>
      <c r="I17" s="30" t="s">
        <v>9</v>
      </c>
      <c r="J17" s="25">
        <v>10</v>
      </c>
      <c r="K17" s="26">
        <f t="shared" si="0"/>
        <v>100</v>
      </c>
      <c r="L17" s="14"/>
      <c r="M17" s="14"/>
    </row>
    <row r="18" spans="1:13" ht="14.55" x14ac:dyDescent="0.35">
      <c r="A18" s="6">
        <v>16</v>
      </c>
      <c r="B18" s="7">
        <v>45940</v>
      </c>
      <c r="C18" s="8" t="s">
        <v>18</v>
      </c>
      <c r="D18" s="31">
        <v>3976</v>
      </c>
      <c r="E18" s="31">
        <v>3966</v>
      </c>
      <c r="F18" s="27" t="s">
        <v>21</v>
      </c>
      <c r="G18" s="31">
        <v>3947</v>
      </c>
      <c r="H18" s="30" t="s">
        <v>20</v>
      </c>
      <c r="I18" s="30" t="s">
        <v>9</v>
      </c>
      <c r="J18" s="25">
        <v>10</v>
      </c>
      <c r="K18" s="26">
        <f t="shared" si="0"/>
        <v>-100</v>
      </c>
      <c r="L18" s="14"/>
      <c r="M18" s="14"/>
    </row>
    <row r="19" spans="1:13" ht="14.55" x14ac:dyDescent="0.35">
      <c r="A19" s="6">
        <v>17</v>
      </c>
      <c r="B19" s="7">
        <v>45940</v>
      </c>
      <c r="C19" s="8" t="s">
        <v>18</v>
      </c>
      <c r="D19" s="31">
        <v>3963</v>
      </c>
      <c r="E19" s="31">
        <v>3953</v>
      </c>
      <c r="F19" s="27" t="s">
        <v>21</v>
      </c>
      <c r="G19" s="31"/>
      <c r="H19" s="30" t="s">
        <v>20</v>
      </c>
      <c r="I19" s="30" t="s">
        <v>9</v>
      </c>
      <c r="J19" s="25">
        <v>10</v>
      </c>
      <c r="K19" s="26">
        <f t="shared" si="0"/>
        <v>-100</v>
      </c>
      <c r="L19" s="14"/>
      <c r="M19" s="14"/>
    </row>
    <row r="20" spans="1:13" ht="14.55" x14ac:dyDescent="0.35">
      <c r="A20" s="6">
        <v>18</v>
      </c>
      <c r="B20" s="7">
        <v>45940</v>
      </c>
      <c r="C20" s="8" t="s">
        <v>18</v>
      </c>
      <c r="D20" s="31">
        <v>3987</v>
      </c>
      <c r="E20" s="31">
        <v>4002</v>
      </c>
      <c r="F20" s="24" t="s">
        <v>19</v>
      </c>
      <c r="G20" s="31"/>
      <c r="H20" s="30" t="s">
        <v>20</v>
      </c>
      <c r="I20" s="30" t="s">
        <v>9</v>
      </c>
      <c r="J20" s="25">
        <v>10</v>
      </c>
      <c r="K20" s="26">
        <f t="shared" si="0"/>
        <v>150</v>
      </c>
      <c r="L20" s="14"/>
      <c r="M20" s="14"/>
    </row>
    <row r="21" spans="1:13" ht="14.55" x14ac:dyDescent="0.35">
      <c r="A21" s="6">
        <v>19</v>
      </c>
      <c r="B21" s="7">
        <v>45943</v>
      </c>
      <c r="C21" s="8" t="s">
        <v>18</v>
      </c>
      <c r="D21" s="31">
        <v>4052</v>
      </c>
      <c r="E21" s="31">
        <v>4067</v>
      </c>
      <c r="F21" s="24" t="s">
        <v>19</v>
      </c>
      <c r="G21" s="31"/>
      <c r="H21" s="30" t="s">
        <v>20</v>
      </c>
      <c r="I21" s="30" t="s">
        <v>9</v>
      </c>
      <c r="J21" s="25">
        <v>10</v>
      </c>
      <c r="K21" s="26">
        <f t="shared" si="0"/>
        <v>150</v>
      </c>
      <c r="L21" s="14"/>
      <c r="M21" s="14"/>
    </row>
    <row r="22" spans="1:13" ht="14.55" x14ac:dyDescent="0.35">
      <c r="A22" s="6">
        <v>20</v>
      </c>
      <c r="B22" s="7">
        <v>45943</v>
      </c>
      <c r="C22" s="8" t="s">
        <v>18</v>
      </c>
      <c r="D22" s="31">
        <v>4082</v>
      </c>
      <c r="E22" s="31">
        <v>4112</v>
      </c>
      <c r="F22" s="24" t="s">
        <v>19</v>
      </c>
      <c r="G22" s="31"/>
      <c r="H22" s="30" t="s">
        <v>27</v>
      </c>
      <c r="I22" s="30" t="s">
        <v>9</v>
      </c>
      <c r="J22" s="25">
        <v>10</v>
      </c>
      <c r="K22" s="26">
        <f t="shared" si="0"/>
        <v>300</v>
      </c>
      <c r="L22" s="14"/>
      <c r="M22" s="14"/>
    </row>
    <row r="23" spans="1:13" ht="14.55" x14ac:dyDescent="0.35">
      <c r="A23" s="6">
        <v>21</v>
      </c>
      <c r="B23" s="7">
        <v>45944</v>
      </c>
      <c r="C23" s="8" t="s">
        <v>18</v>
      </c>
      <c r="D23" s="31">
        <v>4145</v>
      </c>
      <c r="E23" s="31">
        <v>4167</v>
      </c>
      <c r="F23" s="24" t="s">
        <v>19</v>
      </c>
      <c r="G23" s="31"/>
      <c r="H23" s="30" t="s">
        <v>20</v>
      </c>
      <c r="I23" s="30" t="s">
        <v>9</v>
      </c>
      <c r="J23" s="25">
        <v>10</v>
      </c>
      <c r="K23" s="26">
        <f t="shared" si="0"/>
        <v>220</v>
      </c>
      <c r="L23" s="14"/>
      <c r="M23" s="14"/>
    </row>
    <row r="24" spans="1:13" ht="14.55" x14ac:dyDescent="0.35">
      <c r="A24" s="6">
        <v>22</v>
      </c>
      <c r="B24" s="7">
        <v>45944</v>
      </c>
      <c r="C24" s="8" t="s">
        <v>18</v>
      </c>
      <c r="D24" s="31">
        <v>4128</v>
      </c>
      <c r="E24" s="31">
        <v>4091</v>
      </c>
      <c r="F24" s="27" t="s">
        <v>21</v>
      </c>
      <c r="G24" s="31"/>
      <c r="H24" s="30" t="s">
        <v>20</v>
      </c>
      <c r="I24" s="30" t="s">
        <v>9</v>
      </c>
      <c r="J24" s="25">
        <v>10</v>
      </c>
      <c r="K24" s="26">
        <f t="shared" si="0"/>
        <v>-370</v>
      </c>
      <c r="L24" s="14"/>
      <c r="M24" s="14"/>
    </row>
    <row r="25" spans="1:13" x14ac:dyDescent="0.3">
      <c r="A25" s="6">
        <v>23</v>
      </c>
      <c r="B25" s="7">
        <v>45945</v>
      </c>
      <c r="C25" s="8" t="s">
        <v>18</v>
      </c>
      <c r="D25" s="31">
        <v>4184</v>
      </c>
      <c r="E25" s="31">
        <v>4184</v>
      </c>
      <c r="F25" s="24" t="s">
        <v>19</v>
      </c>
      <c r="G25" s="31">
        <v>4190</v>
      </c>
      <c r="H25" s="30" t="s">
        <v>20</v>
      </c>
      <c r="I25" s="30" t="s">
        <v>22</v>
      </c>
      <c r="J25" s="25">
        <v>10</v>
      </c>
      <c r="K25" s="26">
        <f t="shared" si="0"/>
        <v>0</v>
      </c>
      <c r="L25" s="14"/>
      <c r="M25" s="14"/>
    </row>
    <row r="26" spans="1:13" x14ac:dyDescent="0.3">
      <c r="A26" s="6">
        <v>24</v>
      </c>
      <c r="B26" s="7">
        <v>45945</v>
      </c>
      <c r="C26" s="8" t="s">
        <v>18</v>
      </c>
      <c r="D26" s="31">
        <v>4202</v>
      </c>
      <c r="E26" s="31">
        <v>4202</v>
      </c>
      <c r="F26" s="24" t="s">
        <v>19</v>
      </c>
      <c r="G26" s="31">
        <v>4212</v>
      </c>
      <c r="H26" s="30" t="s">
        <v>20</v>
      </c>
      <c r="I26" s="30" t="s">
        <v>22</v>
      </c>
      <c r="J26" s="25">
        <v>10</v>
      </c>
      <c r="K26" s="26">
        <f t="shared" si="0"/>
        <v>0</v>
      </c>
      <c r="L26" s="14"/>
      <c r="M26" s="14"/>
    </row>
    <row r="27" spans="1:13" x14ac:dyDescent="0.3">
      <c r="A27" s="6">
        <v>25</v>
      </c>
      <c r="B27" s="7">
        <v>45946</v>
      </c>
      <c r="C27" s="8" t="s">
        <v>18</v>
      </c>
      <c r="D27" s="31">
        <v>4234</v>
      </c>
      <c r="E27" s="31">
        <v>4263</v>
      </c>
      <c r="F27" s="24" t="s">
        <v>19</v>
      </c>
      <c r="G27" s="31">
        <v>4286</v>
      </c>
      <c r="H27" s="30" t="s">
        <v>20</v>
      </c>
      <c r="I27" s="30" t="s">
        <v>9</v>
      </c>
      <c r="J27" s="25">
        <v>10</v>
      </c>
      <c r="K27" s="26">
        <f t="shared" si="0"/>
        <v>290</v>
      </c>
      <c r="L27" s="14"/>
      <c r="M27" s="14"/>
    </row>
    <row r="28" spans="1:13" x14ac:dyDescent="0.3">
      <c r="A28" s="6">
        <v>26</v>
      </c>
      <c r="B28" s="7">
        <v>45947</v>
      </c>
      <c r="C28" s="8" t="s">
        <v>18</v>
      </c>
      <c r="D28" s="31">
        <v>4364</v>
      </c>
      <c r="E28" s="31">
        <v>4374</v>
      </c>
      <c r="F28" s="24" t="s">
        <v>19</v>
      </c>
      <c r="G28" s="31">
        <v>4376</v>
      </c>
      <c r="H28" s="30" t="s">
        <v>20</v>
      </c>
      <c r="I28" s="30" t="s">
        <v>9</v>
      </c>
      <c r="J28" s="25">
        <v>10</v>
      </c>
      <c r="K28" s="26">
        <f t="shared" si="0"/>
        <v>100</v>
      </c>
      <c r="L28" s="14"/>
      <c r="M28" s="14"/>
    </row>
    <row r="29" spans="1:13" x14ac:dyDescent="0.3">
      <c r="A29" s="6">
        <v>27</v>
      </c>
      <c r="B29" s="7">
        <v>45947</v>
      </c>
      <c r="C29" s="8" t="s">
        <v>18</v>
      </c>
      <c r="D29" s="31">
        <v>4292</v>
      </c>
      <c r="E29" s="31">
        <v>4327</v>
      </c>
      <c r="F29" s="27" t="s">
        <v>21</v>
      </c>
      <c r="G29" s="31">
        <v>4205</v>
      </c>
      <c r="H29" s="30" t="s">
        <v>27</v>
      </c>
      <c r="I29" s="30" t="s">
        <v>9</v>
      </c>
      <c r="J29" s="25">
        <v>10</v>
      </c>
      <c r="K29" s="26">
        <f t="shared" si="0"/>
        <v>350</v>
      </c>
      <c r="L29" s="14"/>
      <c r="M29" s="14"/>
    </row>
    <row r="30" spans="1:13" ht="21" x14ac:dyDescent="0.5">
      <c r="K30" s="32">
        <f>SUM(K3:K29)</f>
        <v>2180</v>
      </c>
    </row>
    <row r="32" spans="1:13" ht="14.55" x14ac:dyDescent="0.35">
      <c r="I32" s="35">
        <v>45931</v>
      </c>
      <c r="J32" s="36"/>
    </row>
    <row r="33" spans="2:15" ht="18.45" x14ac:dyDescent="0.45">
      <c r="I33" s="18" t="s">
        <v>11</v>
      </c>
      <c r="J33" s="19">
        <v>27</v>
      </c>
    </row>
    <row r="34" spans="2:15" ht="18.45" x14ac:dyDescent="0.45">
      <c r="I34" s="20" t="s">
        <v>12</v>
      </c>
      <c r="J34" s="19">
        <v>2</v>
      </c>
      <c r="L34" s="14"/>
      <c r="M34" s="14"/>
    </row>
    <row r="35" spans="2:15" ht="18" x14ac:dyDescent="0.35">
      <c r="I35" s="18" t="s">
        <v>13</v>
      </c>
      <c r="J35" s="19">
        <f>J33-J34</f>
        <v>25</v>
      </c>
      <c r="L35" s="14"/>
      <c r="M35" s="14"/>
      <c r="O35" s="14"/>
    </row>
    <row r="36" spans="2:15" ht="18" x14ac:dyDescent="0.35">
      <c r="B36"/>
      <c r="D36"/>
      <c r="E36"/>
      <c r="F36"/>
      <c r="G36"/>
      <c r="I36" s="18" t="s">
        <v>14</v>
      </c>
      <c r="J36" s="21">
        <f>(J33-J34)/J33*100</f>
        <v>92.592592592592595</v>
      </c>
      <c r="L36" s="14">
        <f>L35*50</f>
        <v>0</v>
      </c>
      <c r="M36" s="14">
        <f>M35*100</f>
        <v>0</v>
      </c>
      <c r="O36" s="14"/>
    </row>
    <row r="39" spans="2:15" x14ac:dyDescent="0.3">
      <c r="D39" s="22"/>
    </row>
    <row r="40" spans="2:15" x14ac:dyDescent="0.3">
      <c r="D40" s="22"/>
    </row>
    <row r="41" spans="2:15" x14ac:dyDescent="0.3">
      <c r="D41" s="22"/>
    </row>
    <row r="42" spans="2:15" x14ac:dyDescent="0.3">
      <c r="B42"/>
      <c r="D42" s="22"/>
    </row>
    <row r="43" spans="2:15" x14ac:dyDescent="0.3">
      <c r="B43"/>
      <c r="D43"/>
      <c r="E43"/>
      <c r="F43"/>
      <c r="G43"/>
      <c r="H43" s="14"/>
    </row>
    <row r="44" spans="2:15" x14ac:dyDescent="0.3">
      <c r="B44"/>
      <c r="D44"/>
      <c r="E44"/>
      <c r="F44"/>
      <c r="G44"/>
      <c r="H44" s="14"/>
    </row>
    <row r="45" spans="2:15" x14ac:dyDescent="0.3">
      <c r="B45"/>
      <c r="D45"/>
      <c r="E45"/>
      <c r="F45"/>
      <c r="G45"/>
    </row>
    <row r="46" spans="2:15" x14ac:dyDescent="0.3">
      <c r="B46"/>
      <c r="D46"/>
      <c r="E46"/>
      <c r="F46"/>
      <c r="G46"/>
    </row>
    <row r="47" spans="2:15" x14ac:dyDescent="0.3">
      <c r="B47"/>
      <c r="D47"/>
      <c r="E47"/>
      <c r="F47"/>
      <c r="G47"/>
      <c r="K47"/>
    </row>
  </sheetData>
  <mergeCells count="2">
    <mergeCell ref="A1:K1"/>
    <mergeCell ref="I32:J3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BANKNIFTY OPTIONS</vt:lpstr>
      <vt:lpstr>GOLD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ALBASEET</dc:creator>
  <cp:lastModifiedBy>ALBASEET</cp:lastModifiedBy>
  <dcterms:created xsi:type="dcterms:W3CDTF">2025-10-01T07:26:16Z</dcterms:created>
  <dcterms:modified xsi:type="dcterms:W3CDTF">2025-10-18T05:25:20Z</dcterms:modified>
</cp:coreProperties>
</file>