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9024" activeTab="1"/>
  </bookViews>
  <sheets>
    <sheet name="BANKNIFTY" sheetId="1" r:id="rId1"/>
    <sheet name="GOLD" sheetId="2" r:id="rId2"/>
    <sheet name="Sheet3" sheetId="3" r:id="rId3"/>
    <sheet name="Sheet1" sheetId="4" r:id="rId4"/>
  </sheets>
  <calcPr calcId="145621"/>
</workbook>
</file>

<file path=xl/calcChain.xml><?xml version="1.0" encoding="utf-8"?>
<calcChain xmlns="http://schemas.openxmlformats.org/spreadsheetml/2006/main">
  <c r="I24" i="1" l="1"/>
  <c r="I23" i="1"/>
  <c r="I22" i="1"/>
  <c r="I21" i="1"/>
  <c r="I20" i="1"/>
  <c r="K44" i="2"/>
  <c r="K45" i="2"/>
  <c r="K46" i="2"/>
  <c r="K47" i="2"/>
  <c r="K48" i="2"/>
  <c r="K49" i="2"/>
  <c r="K50" i="2"/>
  <c r="K51" i="2"/>
  <c r="K31" i="2" l="1"/>
  <c r="K32" i="2"/>
  <c r="K33" i="2"/>
  <c r="K34" i="2"/>
  <c r="K35" i="2"/>
  <c r="K36" i="2"/>
  <c r="K37" i="2"/>
  <c r="K38" i="2"/>
  <c r="K39" i="2"/>
  <c r="K40" i="2"/>
  <c r="K41" i="2"/>
  <c r="K42" i="2"/>
  <c r="K43" i="2"/>
  <c r="I14" i="1"/>
  <c r="I15" i="1"/>
  <c r="I16" i="1"/>
  <c r="I17" i="1"/>
  <c r="I18" i="1"/>
  <c r="I19" i="1"/>
  <c r="M58" i="2" l="1"/>
  <c r="L58" i="2"/>
  <c r="J58" i="2"/>
  <c r="J57" i="2"/>
  <c r="D30" i="2"/>
  <c r="K30" i="2" s="1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33" i="1"/>
  <c r="J33" i="1"/>
  <c r="H33" i="1"/>
  <c r="H32" i="1"/>
  <c r="I13" i="1"/>
  <c r="I12" i="1"/>
  <c r="I11" i="1"/>
  <c r="I10" i="1"/>
  <c r="I9" i="1"/>
  <c r="I8" i="1"/>
  <c r="I7" i="1"/>
  <c r="I6" i="1"/>
  <c r="I5" i="1"/>
  <c r="I4" i="1"/>
  <c r="I3" i="1"/>
  <c r="I25" i="1" l="1"/>
  <c r="K52" i="2"/>
</calcChain>
</file>

<file path=xl/sharedStrings.xml><?xml version="1.0" encoding="utf-8"?>
<sst xmlns="http://schemas.openxmlformats.org/spreadsheetml/2006/main" count="273" uniqueCount="45">
  <si>
    <t>NO OF TRADES</t>
  </si>
  <si>
    <t>DATE</t>
  </si>
  <si>
    <t>STRIKE PRICE</t>
  </si>
  <si>
    <t>BUY PRICE</t>
  </si>
  <si>
    <t>SELL PRICE</t>
  </si>
  <si>
    <t xml:space="preserve">HIGH MADE </t>
  </si>
  <si>
    <t>REMARKS</t>
  </si>
  <si>
    <t>LOT VALUE</t>
  </si>
  <si>
    <t>PROFIT/LOSS</t>
  </si>
  <si>
    <t>TARGET ACHIEVED</t>
  </si>
  <si>
    <t>CTC EXIT</t>
  </si>
  <si>
    <t>TOTAL CALLS GIVEN</t>
  </si>
  <si>
    <t xml:space="preserve">SL HIT </t>
  </si>
  <si>
    <t xml:space="preserve">TARGET ACHIEVED </t>
  </si>
  <si>
    <t>ACCURACY</t>
  </si>
  <si>
    <t>TYPE</t>
  </si>
  <si>
    <t>HIGH/LOW MADE</t>
  </si>
  <si>
    <t>TIME</t>
  </si>
  <si>
    <t>GOLD - XAUUSD</t>
  </si>
  <si>
    <t>MORNING</t>
  </si>
  <si>
    <t>BUY</t>
  </si>
  <si>
    <t>SHAANTRADE - PERFORMANCE RECORD - NOVEMBER 2025</t>
  </si>
  <si>
    <t>NOVEMBER 2025 - PERFORMANCE REPORT</t>
  </si>
  <si>
    <t>BANKNIFTY NOV 58300 PE</t>
  </si>
  <si>
    <t>BANKNIFTY NOV 58000 CE</t>
  </si>
  <si>
    <t>BANKNIFTY NOV 58600 PE</t>
  </si>
  <si>
    <t>SURESHOT CALL</t>
  </si>
  <si>
    <t>SHAANTRADE - PERFORMANCE RECORD - NOVEMBER 2025 - GOLD - XAUUSD</t>
  </si>
  <si>
    <t>BANKNIFTY NOV 57900 PE</t>
  </si>
  <si>
    <t>BANKNIFTY NOV 58200 PE</t>
  </si>
  <si>
    <t>SELL</t>
  </si>
  <si>
    <t>EVENING</t>
  </si>
  <si>
    <t>EXIT IN PROFIT</t>
  </si>
  <si>
    <t>BANKNIFTY NOV 58500 PE</t>
  </si>
  <si>
    <t>BANKNIFTY NOV 58400 CE</t>
  </si>
  <si>
    <t>BANKNIFTY NOV 58300 CE</t>
  </si>
  <si>
    <t>EXIT IN LOSS</t>
  </si>
  <si>
    <t>BANKNIFTY NOV 58800 CE</t>
  </si>
  <si>
    <t>BANKNIFTY NOV 58900 CE</t>
  </si>
  <si>
    <t>BANKNIFTY NOV 59200 CE</t>
  </si>
  <si>
    <t>BANKNIFTY NOV 59500 PE</t>
  </si>
  <si>
    <t>BANKNIFTY NOV 58600 CE</t>
  </si>
  <si>
    <t>SL HIT</t>
  </si>
  <si>
    <t>BANKNIFTY DEC 59100 PE</t>
  </si>
  <si>
    <t>BANKNIFTY DEC 59800 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</si>
</sst>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F800]dddd\,\ mmmm\ dd\,\ yyyy"/>
    <numFmt numFmtId="165" formatCode="_([$INR]\ * #,##0.00_);_([$INR]\ * \(#,##0.00\);_([$INR]\ * &quot;-&quot;??_);_(@_)"/>
    <numFmt numFmtId="166" formatCode="[$-409]mmmm/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3" borderId="1" xfId="0" applyFill="1" applyBorder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3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164" fontId="0" fillId="4" borderId="1" xfId="0" applyNumberFormat="1" applyFill="1" applyBorder="1"/>
    <xf numFmtId="0" fontId="1" fillId="4" borderId="1" xfId="0" applyFont="1" applyFill="1" applyBorder="1"/>
    <xf numFmtId="43" fontId="0" fillId="4" borderId="1" xfId="0" applyNumberFormat="1" applyFill="1" applyBorder="1"/>
    <xf numFmtId="43" fontId="3" fillId="4" borderId="1" xfId="0" applyNumberFormat="1" applyFont="1" applyFill="1" applyBorder="1"/>
    <xf numFmtId="165" fontId="4" fillId="4" borderId="1" xfId="0" applyNumberFormat="1" applyFont="1" applyFill="1" applyBorder="1"/>
    <xf numFmtId="0" fontId="0" fillId="4" borderId="0" xfId="0" applyFill="1"/>
    <xf numFmtId="164" fontId="0" fillId="0" borderId="0" xfId="0" applyNumberFormat="1"/>
    <xf numFmtId="43" fontId="0" fillId="0" borderId="0" xfId="0" applyNumberFormat="1"/>
    <xf numFmtId="165" fontId="5" fillId="5" borderId="2" xfId="0" applyNumberFormat="1" applyFont="1" applyFill="1" applyBorder="1"/>
    <xf numFmtId="165" fontId="4" fillId="4" borderId="0" xfId="0" applyNumberFormat="1" applyFont="1" applyFill="1" applyBorder="1"/>
    <xf numFmtId="165" fontId="0" fillId="0" borderId="0" xfId="0" applyNumberFormat="1"/>
    <xf numFmtId="0" fontId="6" fillId="5" borderId="1" xfId="0" applyFont="1" applyFill="1" applyBorder="1"/>
    <xf numFmtId="0" fontId="7" fillId="5" borderId="1" xfId="0" applyFont="1" applyFill="1" applyBorder="1"/>
    <xf numFmtId="2" fontId="6" fillId="5" borderId="1" xfId="0" applyNumberFormat="1" applyFont="1" applyFill="1" applyBorder="1"/>
    <xf numFmtId="2" fontId="7" fillId="5" borderId="1" xfId="0" applyNumberFormat="1" applyFont="1" applyFill="1" applyBorder="1"/>
    <xf numFmtId="43" fontId="3" fillId="0" borderId="0" xfId="0" applyNumberFormat="1" applyFont="1"/>
    <xf numFmtId="44" fontId="2" fillId="3" borderId="1" xfId="0" applyNumberFormat="1" applyFont="1" applyFill="1" applyBorder="1" applyAlignment="1">
      <alignment horizontal="center"/>
    </xf>
    <xf numFmtId="43" fontId="6" fillId="4" borderId="1" xfId="0" applyNumberFormat="1" applyFont="1" applyFill="1" applyBorder="1"/>
    <xf numFmtId="43" fontId="8" fillId="4" borderId="1" xfId="0" applyNumberFormat="1" applyFont="1" applyFill="1" applyBorder="1"/>
    <xf numFmtId="44" fontId="0" fillId="4" borderId="1" xfId="0" applyNumberFormat="1" applyFill="1" applyBorder="1"/>
    <xf numFmtId="44" fontId="4" fillId="4" borderId="1" xfId="0" applyNumberFormat="1" applyFont="1" applyFill="1" applyBorder="1"/>
    <xf numFmtId="44" fontId="5" fillId="5" borderId="2" xfId="0" applyNumberFormat="1" applyFont="1" applyFill="1" applyBorder="1"/>
    <xf numFmtId="44" fontId="0" fillId="0" borderId="0" xfId="0" applyNumberFormat="1"/>
    <xf numFmtId="0" fontId="9" fillId="4" borderId="1" xfId="0" applyFont="1" applyFill="1" applyBorder="1"/>
    <xf numFmtId="44" fontId="9" fillId="4" borderId="1" xfId="0" applyNumberFormat="1" applyFont="1" applyFill="1" applyBorder="1"/>
    <xf numFmtId="165" fontId="9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166" fontId="6" fillId="5" borderId="3" xfId="0" applyNumberFormat="1" applyFont="1" applyFill="1" applyBorder="1" applyAlignment="1">
      <alignment horizontal="center"/>
    </xf>
    <xf numFmtId="166" fontId="6" fillId="5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44"/>
  <sheetViews>
    <sheetView topLeftCell="A19" zoomScale="120" zoomScaleNormal="120" workbookViewId="0">
      <selection activeCell="D30" sqref="D30"/>
    </sheetView>
  </sheetViews>
  <sheetFormatPr defaultRowHeight="14.4" x14ac:dyDescent="0.3"/>
  <cols>
    <col min="1" max="1" width="13.21875" bestFit="1" customWidth="1"/>
    <col min="2" max="2" width="30" style="13" bestFit="1" customWidth="1"/>
    <col min="3" max="3" width="24.21875" bestFit="1" customWidth="1"/>
    <col min="4" max="4" width="9.44140625" style="14" bestFit="1" customWidth="1"/>
    <col min="5" max="5" width="9.5546875" style="14" bestFit="1" customWidth="1"/>
    <col min="6" max="6" width="18" bestFit="1" customWidth="1"/>
    <col min="7" max="7" width="24" bestFit="1" customWidth="1"/>
    <col min="8" max="8" width="12.21875" customWidth="1"/>
    <col min="9" max="9" width="22.44140625" style="17" bestFit="1" customWidth="1"/>
    <col min="10" max="10" width="12.5546875" bestFit="1" customWidth="1"/>
    <col min="11" max="11" width="11.21875" bestFit="1" customWidth="1"/>
    <col min="13" max="13" width="11.21875" bestFit="1" customWidth="1"/>
  </cols>
  <sheetData>
    <row r="1" spans="1:9" x14ac:dyDescent="0.3">
      <c r="A1" s="33" t="s">
        <v>21</v>
      </c>
      <c r="B1" s="33"/>
      <c r="C1" s="33"/>
      <c r="D1" s="33"/>
      <c r="E1" s="33"/>
      <c r="F1" s="33"/>
      <c r="G1" s="33"/>
      <c r="H1" s="33"/>
      <c r="I1" s="33"/>
    </row>
    <row r="2" spans="1:9" x14ac:dyDescent="0.3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9" s="12" customFormat="1" x14ac:dyDescent="0.3">
      <c r="A3" s="6">
        <v>1</v>
      </c>
      <c r="B3" s="7">
        <v>45964</v>
      </c>
      <c r="C3" s="8" t="s">
        <v>23</v>
      </c>
      <c r="D3" s="9">
        <v>750</v>
      </c>
      <c r="E3" s="10">
        <v>800</v>
      </c>
      <c r="F3" s="9">
        <v>820</v>
      </c>
      <c r="G3" s="6" t="s">
        <v>9</v>
      </c>
      <c r="H3" s="6">
        <v>175</v>
      </c>
      <c r="I3" s="11">
        <f>(E3-D3)*H3</f>
        <v>8750</v>
      </c>
    </row>
    <row r="4" spans="1:9" s="12" customFormat="1" x14ac:dyDescent="0.3">
      <c r="A4" s="6">
        <v>2</v>
      </c>
      <c r="B4" s="7">
        <v>45964</v>
      </c>
      <c r="C4" s="8" t="s">
        <v>24</v>
      </c>
      <c r="D4" s="9">
        <v>880</v>
      </c>
      <c r="E4" s="10">
        <v>930</v>
      </c>
      <c r="F4" s="9">
        <v>945</v>
      </c>
      <c r="G4" s="6" t="s">
        <v>9</v>
      </c>
      <c r="H4" s="6">
        <v>175</v>
      </c>
      <c r="I4" s="11">
        <f t="shared" ref="I4:I24" si="0">(E4-D4)*H4</f>
        <v>8750</v>
      </c>
    </row>
    <row r="5" spans="1:9" s="12" customFormat="1" x14ac:dyDescent="0.3">
      <c r="A5" s="6">
        <v>3</v>
      </c>
      <c r="B5" s="7">
        <v>45965</v>
      </c>
      <c r="C5" s="8" t="s">
        <v>25</v>
      </c>
      <c r="D5" s="9">
        <v>840</v>
      </c>
      <c r="E5" s="10">
        <v>940</v>
      </c>
      <c r="F5" s="9">
        <v>950</v>
      </c>
      <c r="G5" s="6" t="s">
        <v>9</v>
      </c>
      <c r="H5" s="6">
        <v>175</v>
      </c>
      <c r="I5" s="11">
        <f t="shared" si="0"/>
        <v>17500</v>
      </c>
    </row>
    <row r="6" spans="1:9" s="12" customFormat="1" x14ac:dyDescent="0.3">
      <c r="A6" s="6">
        <v>4</v>
      </c>
      <c r="B6" s="7">
        <v>45967</v>
      </c>
      <c r="C6" s="8" t="s">
        <v>29</v>
      </c>
      <c r="D6" s="9">
        <v>720</v>
      </c>
      <c r="E6" s="10">
        <v>790</v>
      </c>
      <c r="F6" s="9"/>
      <c r="G6" s="6" t="s">
        <v>9</v>
      </c>
      <c r="H6" s="6">
        <v>175</v>
      </c>
      <c r="I6" s="11">
        <f t="shared" si="0"/>
        <v>12250</v>
      </c>
    </row>
    <row r="7" spans="1:9" s="12" customFormat="1" x14ac:dyDescent="0.3">
      <c r="A7" s="6">
        <v>5</v>
      </c>
      <c r="B7" s="7">
        <v>45968</v>
      </c>
      <c r="C7" s="8" t="s">
        <v>28</v>
      </c>
      <c r="D7" s="9">
        <v>670</v>
      </c>
      <c r="E7" s="10">
        <v>845</v>
      </c>
      <c r="F7" s="9"/>
      <c r="G7" s="6" t="s">
        <v>9</v>
      </c>
      <c r="H7" s="6">
        <v>175</v>
      </c>
      <c r="I7" s="11">
        <f t="shared" si="0"/>
        <v>30625</v>
      </c>
    </row>
    <row r="8" spans="1:9" s="12" customFormat="1" x14ac:dyDescent="0.3">
      <c r="A8" s="6">
        <v>6</v>
      </c>
      <c r="B8" s="7">
        <v>45971</v>
      </c>
      <c r="C8" s="8" t="s">
        <v>24</v>
      </c>
      <c r="D8" s="9">
        <v>750</v>
      </c>
      <c r="E8" s="10">
        <v>750</v>
      </c>
      <c r="F8" s="9"/>
      <c r="G8" s="6" t="s">
        <v>10</v>
      </c>
      <c r="H8" s="6">
        <v>175</v>
      </c>
      <c r="I8" s="11">
        <f t="shared" si="0"/>
        <v>0</v>
      </c>
    </row>
    <row r="9" spans="1:9" s="12" customFormat="1" x14ac:dyDescent="0.3">
      <c r="A9" s="6">
        <v>7</v>
      </c>
      <c r="B9" s="7">
        <v>45972</v>
      </c>
      <c r="C9" s="8" t="s">
        <v>33</v>
      </c>
      <c r="D9" s="9">
        <v>675</v>
      </c>
      <c r="E9" s="10">
        <v>775</v>
      </c>
      <c r="F9" s="9"/>
      <c r="G9" s="6" t="s">
        <v>9</v>
      </c>
      <c r="H9" s="6">
        <v>175</v>
      </c>
      <c r="I9" s="11">
        <f t="shared" si="0"/>
        <v>17500</v>
      </c>
    </row>
    <row r="10" spans="1:9" s="12" customFormat="1" x14ac:dyDescent="0.3">
      <c r="A10" s="6">
        <v>8</v>
      </c>
      <c r="B10" s="7">
        <v>45973</v>
      </c>
      <c r="C10" s="8" t="s">
        <v>34</v>
      </c>
      <c r="D10" s="9">
        <v>610</v>
      </c>
      <c r="E10" s="10">
        <v>660</v>
      </c>
      <c r="F10" s="9"/>
      <c r="G10" s="6" t="s">
        <v>9</v>
      </c>
      <c r="H10" s="6">
        <v>175</v>
      </c>
      <c r="I10" s="11">
        <f t="shared" si="0"/>
        <v>8750</v>
      </c>
    </row>
    <row r="11" spans="1:9" s="12" customFormat="1" x14ac:dyDescent="0.3">
      <c r="A11" s="6">
        <v>9</v>
      </c>
      <c r="B11" s="7">
        <v>45974</v>
      </c>
      <c r="C11" s="8" t="s">
        <v>25</v>
      </c>
      <c r="D11" s="9">
        <v>570</v>
      </c>
      <c r="E11" s="10">
        <v>620</v>
      </c>
      <c r="F11" s="9"/>
      <c r="G11" s="6" t="s">
        <v>9</v>
      </c>
      <c r="H11" s="6">
        <v>175</v>
      </c>
      <c r="I11" s="11">
        <f t="shared" si="0"/>
        <v>8750</v>
      </c>
    </row>
    <row r="12" spans="1:9" s="12" customFormat="1" x14ac:dyDescent="0.3">
      <c r="A12" s="6">
        <v>10</v>
      </c>
      <c r="B12" s="7">
        <v>45975</v>
      </c>
      <c r="C12" s="8" t="s">
        <v>35</v>
      </c>
      <c r="D12" s="9">
        <v>660</v>
      </c>
      <c r="E12" s="10">
        <v>710</v>
      </c>
      <c r="F12" s="9"/>
      <c r="G12" s="6" t="s">
        <v>9</v>
      </c>
      <c r="H12" s="6">
        <v>175</v>
      </c>
      <c r="I12" s="11">
        <f t="shared" si="0"/>
        <v>8750</v>
      </c>
    </row>
    <row r="13" spans="1:9" s="12" customFormat="1" x14ac:dyDescent="0.3">
      <c r="A13" s="6">
        <v>11</v>
      </c>
      <c r="B13" s="7">
        <v>45975</v>
      </c>
      <c r="C13" s="8" t="s">
        <v>35</v>
      </c>
      <c r="D13" s="9">
        <v>625</v>
      </c>
      <c r="E13" s="10">
        <v>690</v>
      </c>
      <c r="F13" s="9"/>
      <c r="G13" s="6" t="s">
        <v>9</v>
      </c>
      <c r="H13" s="6">
        <v>175</v>
      </c>
      <c r="I13" s="11">
        <f t="shared" si="0"/>
        <v>11375</v>
      </c>
    </row>
    <row r="14" spans="1:9" s="12" customFormat="1" x14ac:dyDescent="0.3">
      <c r="A14" s="6">
        <v>12</v>
      </c>
      <c r="B14" s="7">
        <v>45978</v>
      </c>
      <c r="C14" s="8" t="s">
        <v>37</v>
      </c>
      <c r="D14" s="9">
        <v>565</v>
      </c>
      <c r="E14" s="10">
        <v>555</v>
      </c>
      <c r="F14" s="9"/>
      <c r="G14" s="6" t="s">
        <v>36</v>
      </c>
      <c r="H14" s="6">
        <v>175</v>
      </c>
      <c r="I14" s="32">
        <f t="shared" si="0"/>
        <v>-1750</v>
      </c>
    </row>
    <row r="15" spans="1:9" s="12" customFormat="1" x14ac:dyDescent="0.3">
      <c r="A15" s="6">
        <v>13</v>
      </c>
      <c r="B15" s="7">
        <v>45980</v>
      </c>
      <c r="C15" s="8" t="s">
        <v>38</v>
      </c>
      <c r="D15" s="9">
        <v>340</v>
      </c>
      <c r="E15" s="10">
        <v>389</v>
      </c>
      <c r="F15" s="9"/>
      <c r="G15" s="6" t="s">
        <v>9</v>
      </c>
      <c r="H15" s="6">
        <v>175</v>
      </c>
      <c r="I15" s="11">
        <f t="shared" si="0"/>
        <v>8575</v>
      </c>
    </row>
    <row r="16" spans="1:9" s="12" customFormat="1" x14ac:dyDescent="0.3">
      <c r="A16" s="6">
        <v>14</v>
      </c>
      <c r="B16" s="7">
        <v>45980</v>
      </c>
      <c r="C16" s="8" t="s">
        <v>38</v>
      </c>
      <c r="D16" s="9">
        <v>415</v>
      </c>
      <c r="E16" s="10">
        <v>440</v>
      </c>
      <c r="F16" s="9" t="s">
        <v>26</v>
      </c>
      <c r="G16" s="6" t="s">
        <v>9</v>
      </c>
      <c r="H16" s="6">
        <v>175</v>
      </c>
      <c r="I16" s="11">
        <f t="shared" si="0"/>
        <v>4375</v>
      </c>
    </row>
    <row r="17" spans="1:13" s="12" customFormat="1" x14ac:dyDescent="0.3">
      <c r="A17" s="6">
        <v>15</v>
      </c>
      <c r="B17" s="7">
        <v>45980</v>
      </c>
      <c r="C17" s="8" t="s">
        <v>38</v>
      </c>
      <c r="D17" s="9">
        <v>470</v>
      </c>
      <c r="E17" s="10">
        <v>565</v>
      </c>
      <c r="F17" s="9"/>
      <c r="G17" s="6" t="s">
        <v>9</v>
      </c>
      <c r="H17" s="6">
        <v>175</v>
      </c>
      <c r="I17" s="11">
        <f t="shared" si="0"/>
        <v>16625</v>
      </c>
    </row>
    <row r="18" spans="1:13" s="12" customFormat="1" x14ac:dyDescent="0.3">
      <c r="A18" s="6">
        <v>16</v>
      </c>
      <c r="B18" s="7">
        <v>45981</v>
      </c>
      <c r="C18" s="8" t="s">
        <v>39</v>
      </c>
      <c r="D18" s="9">
        <v>400</v>
      </c>
      <c r="E18" s="10">
        <v>450</v>
      </c>
      <c r="F18" s="9"/>
      <c r="G18" s="6" t="s">
        <v>32</v>
      </c>
      <c r="H18" s="6">
        <v>175</v>
      </c>
      <c r="I18" s="11">
        <f t="shared" si="0"/>
        <v>8750</v>
      </c>
    </row>
    <row r="19" spans="1:13" s="12" customFormat="1" x14ac:dyDescent="0.3">
      <c r="A19" s="6">
        <v>17</v>
      </c>
      <c r="B19" s="7">
        <v>45982</v>
      </c>
      <c r="C19" s="8" t="s">
        <v>35</v>
      </c>
      <c r="D19" s="9">
        <v>460</v>
      </c>
      <c r="E19" s="10">
        <v>590</v>
      </c>
      <c r="F19" s="9"/>
      <c r="G19" s="6" t="s">
        <v>9</v>
      </c>
      <c r="H19" s="6">
        <v>175</v>
      </c>
      <c r="I19" s="11">
        <f t="shared" si="0"/>
        <v>22750</v>
      </c>
    </row>
    <row r="20" spans="1:13" s="12" customFormat="1" x14ac:dyDescent="0.3">
      <c r="A20" s="6">
        <v>18</v>
      </c>
      <c r="B20" s="7">
        <v>45985</v>
      </c>
      <c r="C20" s="8" t="s">
        <v>40</v>
      </c>
      <c r="D20" s="9">
        <v>380</v>
      </c>
      <c r="E20" s="10">
        <v>610</v>
      </c>
      <c r="F20" s="9"/>
      <c r="G20" s="6" t="s">
        <v>9</v>
      </c>
      <c r="H20" s="6">
        <v>175</v>
      </c>
      <c r="I20" s="11">
        <f t="shared" si="0"/>
        <v>40250</v>
      </c>
    </row>
    <row r="21" spans="1:13" s="12" customFormat="1" x14ac:dyDescent="0.3">
      <c r="A21" s="6">
        <v>19</v>
      </c>
      <c r="B21" s="7">
        <v>45986</v>
      </c>
      <c r="C21" s="8" t="s">
        <v>41</v>
      </c>
      <c r="D21" s="9">
        <v>260</v>
      </c>
      <c r="E21" s="10">
        <v>340</v>
      </c>
      <c r="F21" s="9"/>
      <c r="G21" s="6" t="s">
        <v>9</v>
      </c>
      <c r="H21" s="6">
        <v>175</v>
      </c>
      <c r="I21" s="11">
        <f t="shared" si="0"/>
        <v>14000</v>
      </c>
    </row>
    <row r="22" spans="1:13" s="12" customFormat="1" x14ac:dyDescent="0.3">
      <c r="A22" s="6">
        <v>20</v>
      </c>
      <c r="B22" s="7">
        <v>45986</v>
      </c>
      <c r="C22" s="8" t="s">
        <v>41</v>
      </c>
      <c r="D22" s="9">
        <v>355</v>
      </c>
      <c r="E22" s="10">
        <v>455</v>
      </c>
      <c r="F22" s="9"/>
      <c r="G22" s="6" t="s">
        <v>9</v>
      </c>
      <c r="H22" s="6">
        <v>175</v>
      </c>
      <c r="I22" s="11">
        <f t="shared" si="0"/>
        <v>17500</v>
      </c>
    </row>
    <row r="23" spans="1:13" s="12" customFormat="1" x14ac:dyDescent="0.3">
      <c r="A23" s="6">
        <v>21</v>
      </c>
      <c r="B23" s="7">
        <v>45987</v>
      </c>
      <c r="C23" s="8" t="s">
        <v>43</v>
      </c>
      <c r="D23" s="9">
        <v>630</v>
      </c>
      <c r="E23" s="10">
        <v>530</v>
      </c>
      <c r="F23" s="9"/>
      <c r="G23" s="6" t="s">
        <v>42</v>
      </c>
      <c r="H23" s="6">
        <v>175</v>
      </c>
      <c r="I23" s="32">
        <f t="shared" si="0"/>
        <v>-17500</v>
      </c>
    </row>
    <row r="24" spans="1:13" s="12" customFormat="1" x14ac:dyDescent="0.3">
      <c r="A24" s="6">
        <v>22</v>
      </c>
      <c r="B24" s="7">
        <v>45988</v>
      </c>
      <c r="C24" s="8" t="s">
        <v>44</v>
      </c>
      <c r="D24" s="9">
        <v>830</v>
      </c>
      <c r="E24" s="10">
        <v>910</v>
      </c>
      <c r="F24" s="9"/>
      <c r="G24" s="6" t="s">
        <v>32</v>
      </c>
      <c r="H24" s="6">
        <v>175</v>
      </c>
      <c r="I24" s="11">
        <f t="shared" si="0"/>
        <v>14000</v>
      </c>
    </row>
    <row r="25" spans="1:13" ht="21" x14ac:dyDescent="0.4">
      <c r="I25" s="15">
        <f>SUM(I3:I24)</f>
        <v>260575</v>
      </c>
      <c r="J25" s="14"/>
      <c r="K25" s="14"/>
    </row>
    <row r="26" spans="1:13" x14ac:dyDescent="0.3">
      <c r="I26" s="16"/>
      <c r="J26" s="14"/>
      <c r="K26" s="14"/>
    </row>
    <row r="29" spans="1:13" x14ac:dyDescent="0.3">
      <c r="G29" s="34" t="s">
        <v>22</v>
      </c>
      <c r="H29" s="35"/>
    </row>
    <row r="30" spans="1:13" ht="18" x14ac:dyDescent="0.35">
      <c r="G30" s="18" t="s">
        <v>11</v>
      </c>
      <c r="H30" s="19">
        <v>22</v>
      </c>
    </row>
    <row r="31" spans="1:13" ht="18" x14ac:dyDescent="0.35">
      <c r="G31" s="20" t="s">
        <v>12</v>
      </c>
      <c r="H31" s="19">
        <v>2</v>
      </c>
      <c r="J31" s="14"/>
      <c r="K31" s="14"/>
    </row>
    <row r="32" spans="1:13" ht="18" x14ac:dyDescent="0.35">
      <c r="G32" s="18" t="s">
        <v>13</v>
      </c>
      <c r="H32" s="19">
        <f>H30-H31</f>
        <v>20</v>
      </c>
      <c r="J32" s="14"/>
      <c r="K32" s="14"/>
      <c r="M32" s="14"/>
    </row>
    <row r="33" spans="2:13" ht="18" x14ac:dyDescent="0.35">
      <c r="D33"/>
      <c r="E33"/>
      <c r="G33" s="18" t="s">
        <v>14</v>
      </c>
      <c r="H33" s="21">
        <f>(H30-H31)/H30*100</f>
        <v>90.909090909090907</v>
      </c>
      <c r="J33" s="14">
        <f>J32*50</f>
        <v>0</v>
      </c>
      <c r="K33" s="14">
        <f>K32*100</f>
        <v>0</v>
      </c>
      <c r="M33" s="14"/>
    </row>
    <row r="36" spans="2:13" x14ac:dyDescent="0.3">
      <c r="D36" s="22"/>
    </row>
    <row r="37" spans="2:13" x14ac:dyDescent="0.3">
      <c r="D37" s="22"/>
    </row>
    <row r="38" spans="2:13" x14ac:dyDescent="0.3">
      <c r="D38" s="22"/>
    </row>
    <row r="39" spans="2:13" x14ac:dyDescent="0.3">
      <c r="B39"/>
      <c r="D39" s="22"/>
    </row>
    <row r="40" spans="2:13" x14ac:dyDescent="0.3">
      <c r="B40"/>
      <c r="D40"/>
      <c r="E40"/>
      <c r="F40" s="14"/>
    </row>
    <row r="41" spans="2:13" x14ac:dyDescent="0.3">
      <c r="B41"/>
      <c r="D41"/>
      <c r="E41"/>
      <c r="F41" s="14"/>
      <c r="I41"/>
    </row>
    <row r="42" spans="2:13" x14ac:dyDescent="0.3">
      <c r="B42"/>
      <c r="D42"/>
      <c r="E42"/>
      <c r="I42"/>
    </row>
    <row r="43" spans="2:13" x14ac:dyDescent="0.3">
      <c r="B43"/>
      <c r="D43"/>
      <c r="E43"/>
      <c r="I43"/>
    </row>
    <row r="44" spans="2:13" x14ac:dyDescent="0.3">
      <c r="B44"/>
      <c r="D44"/>
      <c r="E44"/>
      <c r="I44"/>
    </row>
  </sheetData>
  <mergeCells count="2">
    <mergeCell ref="A1:I1"/>
    <mergeCell ref="G29:H2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O69"/>
  <sheetViews>
    <sheetView tabSelected="1" topLeftCell="A36" zoomScale="120" zoomScaleNormal="120" workbookViewId="0">
      <selection activeCell="F56" sqref="F56"/>
    </sheetView>
  </sheetViews>
  <sheetFormatPr defaultRowHeight="14.4" x14ac:dyDescent="0.3"/>
  <cols>
    <col min="1" max="1" width="13.21875" bestFit="1" customWidth="1"/>
    <col min="2" max="2" width="28.33203125" style="13" bestFit="1" customWidth="1"/>
    <col min="3" max="3" width="14.21875" bestFit="1" customWidth="1"/>
    <col min="4" max="4" width="11.6640625" style="14" bestFit="1" customWidth="1"/>
    <col min="5" max="5" width="9.88671875" style="14" customWidth="1"/>
    <col min="6" max="6" width="9.5546875" style="14" customWidth="1"/>
    <col min="7" max="7" width="15.21875" style="14" bestFit="1" customWidth="1"/>
    <col min="8" max="8" width="11.21875" bestFit="1" customWidth="1"/>
    <col min="9" max="9" width="18" bestFit="1" customWidth="1"/>
    <col min="10" max="10" width="9" bestFit="1" customWidth="1"/>
    <col min="11" max="11" width="14.88671875" style="29" bestFit="1" customWidth="1"/>
    <col min="12" max="12" width="12.5546875" bestFit="1" customWidth="1"/>
    <col min="13" max="13" width="11.21875" bestFit="1" customWidth="1"/>
    <col min="15" max="15" width="11.21875" bestFit="1" customWidth="1"/>
  </cols>
  <sheetData>
    <row r="1" spans="1:11" x14ac:dyDescent="0.3">
      <c r="A1" s="33" t="s">
        <v>27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x14ac:dyDescent="0.3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  <c r="F2" s="4" t="s">
        <v>15</v>
      </c>
      <c r="G2" s="4" t="s">
        <v>16</v>
      </c>
      <c r="H2" s="3" t="s">
        <v>17</v>
      </c>
      <c r="I2" s="3" t="s">
        <v>6</v>
      </c>
      <c r="J2" s="3" t="s">
        <v>7</v>
      </c>
      <c r="K2" s="23" t="s">
        <v>8</v>
      </c>
    </row>
    <row r="3" spans="1:11" s="12" customFormat="1" x14ac:dyDescent="0.3">
      <c r="A3" s="6">
        <v>1</v>
      </c>
      <c r="B3" s="7">
        <v>45964</v>
      </c>
      <c r="C3" s="8" t="s">
        <v>18</v>
      </c>
      <c r="D3" s="9">
        <v>3988</v>
      </c>
      <c r="E3" s="10">
        <v>4009</v>
      </c>
      <c r="F3" s="25" t="s">
        <v>20</v>
      </c>
      <c r="G3" s="25"/>
      <c r="H3" s="9" t="s">
        <v>19</v>
      </c>
      <c r="I3" s="6" t="s">
        <v>9</v>
      </c>
      <c r="J3" s="26">
        <v>10</v>
      </c>
      <c r="K3" s="27">
        <f t="shared" ref="K3:K51" si="0">(E3-D3)*J3</f>
        <v>210</v>
      </c>
    </row>
    <row r="4" spans="1:11" s="12" customFormat="1" x14ac:dyDescent="0.3">
      <c r="A4" s="6">
        <v>2</v>
      </c>
      <c r="B4" s="7">
        <v>45964</v>
      </c>
      <c r="C4" s="8" t="s">
        <v>18</v>
      </c>
      <c r="D4" s="9">
        <v>4014</v>
      </c>
      <c r="E4" s="10">
        <v>4024</v>
      </c>
      <c r="F4" s="25" t="s">
        <v>20</v>
      </c>
      <c r="G4" s="25">
        <v>4028</v>
      </c>
      <c r="H4" s="9" t="s">
        <v>19</v>
      </c>
      <c r="I4" s="6" t="s">
        <v>9</v>
      </c>
      <c r="J4" s="26">
        <v>10</v>
      </c>
      <c r="K4" s="27">
        <f t="shared" si="0"/>
        <v>100</v>
      </c>
    </row>
    <row r="5" spans="1:11" s="12" customFormat="1" x14ac:dyDescent="0.3">
      <c r="A5" s="6">
        <v>3</v>
      </c>
      <c r="B5" s="7">
        <v>45964</v>
      </c>
      <c r="C5" s="8" t="s">
        <v>18</v>
      </c>
      <c r="D5" s="9">
        <v>4010</v>
      </c>
      <c r="E5" s="10">
        <v>4018</v>
      </c>
      <c r="F5" s="25" t="s">
        <v>20</v>
      </c>
      <c r="G5" s="24" t="s">
        <v>26</v>
      </c>
      <c r="H5" s="9" t="s">
        <v>19</v>
      </c>
      <c r="I5" s="6" t="s">
        <v>9</v>
      </c>
      <c r="J5" s="26">
        <v>10</v>
      </c>
      <c r="K5" s="27">
        <f t="shared" si="0"/>
        <v>80</v>
      </c>
    </row>
    <row r="6" spans="1:11" s="12" customFormat="1" x14ac:dyDescent="0.3">
      <c r="A6" s="6">
        <v>4</v>
      </c>
      <c r="B6" s="7">
        <v>45964</v>
      </c>
      <c r="C6" s="8" t="s">
        <v>18</v>
      </c>
      <c r="D6" s="9">
        <v>4019</v>
      </c>
      <c r="E6" s="10">
        <v>4029</v>
      </c>
      <c r="F6" s="25" t="s">
        <v>20</v>
      </c>
      <c r="G6" s="25">
        <v>4030</v>
      </c>
      <c r="H6" s="9" t="s">
        <v>19</v>
      </c>
      <c r="I6" s="6" t="s">
        <v>9</v>
      </c>
      <c r="J6" s="26">
        <v>10</v>
      </c>
      <c r="K6" s="27">
        <f t="shared" si="0"/>
        <v>100</v>
      </c>
    </row>
    <row r="7" spans="1:11" s="12" customFormat="1" x14ac:dyDescent="0.3">
      <c r="A7" s="6">
        <v>5</v>
      </c>
      <c r="B7" s="7">
        <v>45965</v>
      </c>
      <c r="C7" s="8" t="s">
        <v>18</v>
      </c>
      <c r="D7" s="9">
        <v>3984</v>
      </c>
      <c r="E7" s="10">
        <v>3984</v>
      </c>
      <c r="F7" s="25" t="s">
        <v>20</v>
      </c>
      <c r="G7" s="25">
        <v>3976</v>
      </c>
      <c r="H7" s="9" t="s">
        <v>19</v>
      </c>
      <c r="I7" s="6" t="s">
        <v>10</v>
      </c>
      <c r="J7" s="26">
        <v>10</v>
      </c>
      <c r="K7" s="27">
        <f t="shared" si="0"/>
        <v>0</v>
      </c>
    </row>
    <row r="8" spans="1:11" s="12" customFormat="1" x14ac:dyDescent="0.3">
      <c r="A8" s="6">
        <v>6</v>
      </c>
      <c r="B8" s="7">
        <v>45965</v>
      </c>
      <c r="C8" s="8" t="s">
        <v>18</v>
      </c>
      <c r="D8" s="9">
        <v>3993</v>
      </c>
      <c r="E8" s="10">
        <v>3993</v>
      </c>
      <c r="F8" s="25" t="s">
        <v>20</v>
      </c>
      <c r="G8" s="25">
        <v>4000</v>
      </c>
      <c r="H8" s="9" t="s">
        <v>19</v>
      </c>
      <c r="I8" s="6" t="s">
        <v>10</v>
      </c>
      <c r="J8" s="26">
        <v>10</v>
      </c>
      <c r="K8" s="27">
        <f t="shared" si="0"/>
        <v>0</v>
      </c>
    </row>
    <row r="9" spans="1:11" s="12" customFormat="1" x14ac:dyDescent="0.3">
      <c r="A9" s="6">
        <v>7</v>
      </c>
      <c r="B9" s="7">
        <v>45966</v>
      </c>
      <c r="C9" s="8" t="s">
        <v>18</v>
      </c>
      <c r="D9" s="9">
        <v>3944</v>
      </c>
      <c r="E9" s="10">
        <v>3956</v>
      </c>
      <c r="F9" s="25" t="s">
        <v>20</v>
      </c>
      <c r="G9" s="25"/>
      <c r="H9" s="9" t="s">
        <v>19</v>
      </c>
      <c r="I9" s="6" t="s">
        <v>9</v>
      </c>
      <c r="J9" s="26">
        <v>10</v>
      </c>
      <c r="K9" s="27">
        <f t="shared" si="0"/>
        <v>120</v>
      </c>
    </row>
    <row r="10" spans="1:11" s="12" customFormat="1" x14ac:dyDescent="0.3">
      <c r="A10" s="6">
        <v>8</v>
      </c>
      <c r="B10" s="7">
        <v>45966</v>
      </c>
      <c r="C10" s="8" t="s">
        <v>18</v>
      </c>
      <c r="D10" s="9">
        <v>3973</v>
      </c>
      <c r="E10" s="10">
        <v>3985</v>
      </c>
      <c r="F10" s="25" t="s">
        <v>20</v>
      </c>
      <c r="G10" s="25"/>
      <c r="H10" s="9" t="s">
        <v>31</v>
      </c>
      <c r="I10" s="6" t="s">
        <v>9</v>
      </c>
      <c r="J10" s="26">
        <v>10</v>
      </c>
      <c r="K10" s="27">
        <f t="shared" si="0"/>
        <v>120</v>
      </c>
    </row>
    <row r="11" spans="1:11" s="12" customFormat="1" x14ac:dyDescent="0.3">
      <c r="A11" s="6">
        <v>9</v>
      </c>
      <c r="B11" s="7">
        <v>45967</v>
      </c>
      <c r="C11" s="8" t="s">
        <v>18</v>
      </c>
      <c r="D11" s="9">
        <v>4000</v>
      </c>
      <c r="E11" s="10">
        <v>4010</v>
      </c>
      <c r="F11" s="25" t="s">
        <v>20</v>
      </c>
      <c r="G11" s="25">
        <v>4013</v>
      </c>
      <c r="H11" s="9" t="s">
        <v>19</v>
      </c>
      <c r="I11" s="6" t="s">
        <v>9</v>
      </c>
      <c r="J11" s="26">
        <v>10</v>
      </c>
      <c r="K11" s="27">
        <f t="shared" si="0"/>
        <v>100</v>
      </c>
    </row>
    <row r="12" spans="1:11" s="12" customFormat="1" x14ac:dyDescent="0.3">
      <c r="A12" s="6">
        <v>10</v>
      </c>
      <c r="B12" s="7">
        <v>45967</v>
      </c>
      <c r="C12" s="8" t="s">
        <v>18</v>
      </c>
      <c r="D12" s="9">
        <v>3982</v>
      </c>
      <c r="E12" s="10">
        <v>3990</v>
      </c>
      <c r="F12" s="25" t="s">
        <v>20</v>
      </c>
      <c r="G12" s="25"/>
      <c r="H12" s="9" t="s">
        <v>19</v>
      </c>
      <c r="I12" s="6" t="s">
        <v>32</v>
      </c>
      <c r="J12" s="26">
        <v>10</v>
      </c>
      <c r="K12" s="27">
        <f t="shared" si="0"/>
        <v>80</v>
      </c>
    </row>
    <row r="13" spans="1:11" s="12" customFormat="1" x14ac:dyDescent="0.3">
      <c r="A13" s="6">
        <v>11</v>
      </c>
      <c r="B13" s="7">
        <v>45968</v>
      </c>
      <c r="C13" s="8" t="s">
        <v>18</v>
      </c>
      <c r="D13" s="9">
        <v>3999</v>
      </c>
      <c r="E13" s="10">
        <v>4009</v>
      </c>
      <c r="F13" s="25" t="s">
        <v>20</v>
      </c>
      <c r="G13" s="25">
        <v>4011</v>
      </c>
      <c r="H13" s="9" t="s">
        <v>19</v>
      </c>
      <c r="I13" s="6" t="s">
        <v>9</v>
      </c>
      <c r="J13" s="26">
        <v>10</v>
      </c>
      <c r="K13" s="27">
        <f t="shared" si="0"/>
        <v>100</v>
      </c>
    </row>
    <row r="14" spans="1:11" s="12" customFormat="1" x14ac:dyDescent="0.3">
      <c r="A14" s="6">
        <v>12</v>
      </c>
      <c r="B14" s="7">
        <v>45968</v>
      </c>
      <c r="C14" s="8" t="s">
        <v>18</v>
      </c>
      <c r="D14" s="9">
        <v>3993</v>
      </c>
      <c r="E14" s="10">
        <v>3985</v>
      </c>
      <c r="F14" s="25" t="s">
        <v>30</v>
      </c>
      <c r="G14" s="25"/>
      <c r="H14" s="9" t="s">
        <v>31</v>
      </c>
      <c r="I14" s="6" t="s">
        <v>32</v>
      </c>
      <c r="J14" s="26">
        <v>10</v>
      </c>
      <c r="K14" s="27">
        <f t="shared" si="0"/>
        <v>-80</v>
      </c>
    </row>
    <row r="15" spans="1:11" s="12" customFormat="1" x14ac:dyDescent="0.3">
      <c r="A15" s="6">
        <v>13</v>
      </c>
      <c r="B15" s="7">
        <v>45971</v>
      </c>
      <c r="C15" s="8" t="s">
        <v>18</v>
      </c>
      <c r="D15" s="9">
        <v>4023</v>
      </c>
      <c r="E15" s="10">
        <v>4038</v>
      </c>
      <c r="F15" s="25" t="s">
        <v>20</v>
      </c>
      <c r="G15" s="25"/>
      <c r="H15" s="9" t="s">
        <v>19</v>
      </c>
      <c r="I15" s="6" t="s">
        <v>9</v>
      </c>
      <c r="J15" s="26">
        <v>10</v>
      </c>
      <c r="K15" s="27">
        <f t="shared" si="0"/>
        <v>150</v>
      </c>
    </row>
    <row r="16" spans="1:11" s="12" customFormat="1" x14ac:dyDescent="0.3">
      <c r="A16" s="6">
        <v>14</v>
      </c>
      <c r="B16" s="7">
        <v>45971</v>
      </c>
      <c r="C16" s="8" t="s">
        <v>18</v>
      </c>
      <c r="D16" s="9">
        <v>4105</v>
      </c>
      <c r="E16" s="10">
        <v>4080</v>
      </c>
      <c r="F16" s="25" t="s">
        <v>20</v>
      </c>
      <c r="G16" s="25"/>
      <c r="H16" s="9" t="s">
        <v>31</v>
      </c>
      <c r="I16" s="30" t="s">
        <v>12</v>
      </c>
      <c r="J16" s="26">
        <v>10</v>
      </c>
      <c r="K16" s="31">
        <f t="shared" si="0"/>
        <v>-250</v>
      </c>
    </row>
    <row r="17" spans="1:11" s="12" customFormat="1" x14ac:dyDescent="0.3">
      <c r="A17" s="6">
        <v>15</v>
      </c>
      <c r="B17" s="7">
        <v>45971</v>
      </c>
      <c r="C17" s="8" t="s">
        <v>18</v>
      </c>
      <c r="D17" s="9">
        <v>4096</v>
      </c>
      <c r="E17" s="10">
        <v>4094</v>
      </c>
      <c r="F17" s="25" t="s">
        <v>20</v>
      </c>
      <c r="G17" s="25"/>
      <c r="H17" s="9" t="s">
        <v>31</v>
      </c>
      <c r="I17" s="6" t="s">
        <v>36</v>
      </c>
      <c r="J17" s="26">
        <v>10</v>
      </c>
      <c r="K17" s="31">
        <f t="shared" si="0"/>
        <v>-20</v>
      </c>
    </row>
    <row r="18" spans="1:11" s="12" customFormat="1" x14ac:dyDescent="0.3">
      <c r="A18" s="6">
        <v>16</v>
      </c>
      <c r="B18" s="7">
        <v>45972</v>
      </c>
      <c r="C18" s="8" t="s">
        <v>18</v>
      </c>
      <c r="D18" s="9">
        <v>4138</v>
      </c>
      <c r="E18" s="10">
        <v>4148</v>
      </c>
      <c r="F18" s="25" t="s">
        <v>20</v>
      </c>
      <c r="G18" s="25"/>
      <c r="H18" s="9" t="s">
        <v>19</v>
      </c>
      <c r="I18" s="6" t="s">
        <v>9</v>
      </c>
      <c r="J18" s="26">
        <v>10</v>
      </c>
      <c r="K18" s="27">
        <f t="shared" si="0"/>
        <v>100</v>
      </c>
    </row>
    <row r="19" spans="1:11" s="12" customFormat="1" x14ac:dyDescent="0.3">
      <c r="A19" s="6">
        <v>17</v>
      </c>
      <c r="B19" s="7">
        <v>45972</v>
      </c>
      <c r="C19" s="8" t="s">
        <v>18</v>
      </c>
      <c r="D19" s="9">
        <v>4141</v>
      </c>
      <c r="E19" s="10">
        <v>4144</v>
      </c>
      <c r="F19" s="25" t="s">
        <v>20</v>
      </c>
      <c r="G19" s="25"/>
      <c r="H19" s="9" t="s">
        <v>19</v>
      </c>
      <c r="I19" s="6" t="s">
        <v>32</v>
      </c>
      <c r="J19" s="26">
        <v>10</v>
      </c>
      <c r="K19" s="27">
        <f t="shared" si="0"/>
        <v>30</v>
      </c>
    </row>
    <row r="20" spans="1:11" s="12" customFormat="1" x14ac:dyDescent="0.3">
      <c r="A20" s="6">
        <v>18</v>
      </c>
      <c r="B20" s="7">
        <v>45973</v>
      </c>
      <c r="C20" s="8" t="s">
        <v>18</v>
      </c>
      <c r="D20" s="9">
        <v>4127</v>
      </c>
      <c r="E20" s="10">
        <v>4134</v>
      </c>
      <c r="F20" s="24" t="s">
        <v>30</v>
      </c>
      <c r="G20" s="25"/>
      <c r="H20" s="9" t="s">
        <v>19</v>
      </c>
      <c r="I20" s="6" t="s">
        <v>32</v>
      </c>
      <c r="J20" s="26">
        <v>10</v>
      </c>
      <c r="K20" s="27">
        <f t="shared" si="0"/>
        <v>70</v>
      </c>
    </row>
    <row r="21" spans="1:11" s="12" customFormat="1" x14ac:dyDescent="0.3">
      <c r="A21" s="6">
        <v>19</v>
      </c>
      <c r="B21" s="7">
        <v>45973</v>
      </c>
      <c r="C21" s="8" t="s">
        <v>18</v>
      </c>
      <c r="D21" s="9">
        <v>4115</v>
      </c>
      <c r="E21" s="10">
        <v>4128</v>
      </c>
      <c r="F21" s="24" t="s">
        <v>30</v>
      </c>
      <c r="G21" s="25"/>
      <c r="H21" s="9" t="s">
        <v>19</v>
      </c>
      <c r="I21" s="6" t="s">
        <v>9</v>
      </c>
      <c r="J21" s="26">
        <v>10</v>
      </c>
      <c r="K21" s="27">
        <f t="shared" si="0"/>
        <v>130</v>
      </c>
    </row>
    <row r="22" spans="1:11" s="12" customFormat="1" x14ac:dyDescent="0.3">
      <c r="A22" s="6">
        <v>20</v>
      </c>
      <c r="B22" s="7">
        <v>45973</v>
      </c>
      <c r="C22" s="8" t="s">
        <v>18</v>
      </c>
      <c r="D22" s="9">
        <v>4099</v>
      </c>
      <c r="E22" s="10">
        <v>4103</v>
      </c>
      <c r="F22" s="24" t="s">
        <v>30</v>
      </c>
      <c r="G22" s="25"/>
      <c r="H22" s="9" t="s">
        <v>19</v>
      </c>
      <c r="I22" s="6" t="s">
        <v>32</v>
      </c>
      <c r="J22" s="26">
        <v>10</v>
      </c>
      <c r="K22" s="27">
        <f t="shared" si="0"/>
        <v>40</v>
      </c>
    </row>
    <row r="23" spans="1:11" s="12" customFormat="1" x14ac:dyDescent="0.3">
      <c r="A23" s="6">
        <v>21</v>
      </c>
      <c r="B23" s="7">
        <v>45973</v>
      </c>
      <c r="C23" s="8" t="s">
        <v>18</v>
      </c>
      <c r="D23" s="9">
        <v>4134</v>
      </c>
      <c r="E23" s="10">
        <v>4157</v>
      </c>
      <c r="F23" s="25" t="s">
        <v>20</v>
      </c>
      <c r="G23" s="25"/>
      <c r="H23" s="9" t="s">
        <v>19</v>
      </c>
      <c r="I23" s="6" t="s">
        <v>9</v>
      </c>
      <c r="J23" s="26">
        <v>10</v>
      </c>
      <c r="K23" s="27">
        <f t="shared" si="0"/>
        <v>230</v>
      </c>
    </row>
    <row r="24" spans="1:11" s="12" customFormat="1" x14ac:dyDescent="0.3">
      <c r="A24" s="6">
        <v>22</v>
      </c>
      <c r="B24" s="7">
        <v>45974</v>
      </c>
      <c r="C24" s="8" t="s">
        <v>18</v>
      </c>
      <c r="D24" s="9">
        <v>4201</v>
      </c>
      <c r="E24" s="10">
        <v>4209</v>
      </c>
      <c r="F24" s="25" t="s">
        <v>20</v>
      </c>
      <c r="G24" s="25"/>
      <c r="H24" s="9" t="s">
        <v>19</v>
      </c>
      <c r="I24" s="6" t="s">
        <v>32</v>
      </c>
      <c r="J24" s="26">
        <v>10</v>
      </c>
      <c r="K24" s="27">
        <f t="shared" si="0"/>
        <v>80</v>
      </c>
    </row>
    <row r="25" spans="1:11" s="12" customFormat="1" x14ac:dyDescent="0.3">
      <c r="A25" s="6">
        <v>23</v>
      </c>
      <c r="B25" s="7">
        <v>45974</v>
      </c>
      <c r="C25" s="8" t="s">
        <v>18</v>
      </c>
      <c r="D25" s="9">
        <v>4204</v>
      </c>
      <c r="E25" s="10">
        <v>4186</v>
      </c>
      <c r="F25" s="24" t="s">
        <v>30</v>
      </c>
      <c r="G25" s="25"/>
      <c r="H25" s="9" t="s">
        <v>19</v>
      </c>
      <c r="I25" s="30" t="s">
        <v>12</v>
      </c>
      <c r="J25" s="26">
        <v>10</v>
      </c>
      <c r="K25" s="31">
        <f t="shared" si="0"/>
        <v>-180</v>
      </c>
    </row>
    <row r="26" spans="1:11" s="12" customFormat="1" x14ac:dyDescent="0.3">
      <c r="A26" s="6">
        <v>24</v>
      </c>
      <c r="B26" s="7">
        <v>45974</v>
      </c>
      <c r="C26" s="8" t="s">
        <v>18</v>
      </c>
      <c r="D26" s="9">
        <v>4202</v>
      </c>
      <c r="E26" s="10">
        <v>4215</v>
      </c>
      <c r="F26" s="25" t="s">
        <v>20</v>
      </c>
      <c r="G26" s="25"/>
      <c r="H26" s="9" t="s">
        <v>19</v>
      </c>
      <c r="I26" s="6" t="s">
        <v>9</v>
      </c>
      <c r="J26" s="26">
        <v>10</v>
      </c>
      <c r="K26" s="27">
        <f t="shared" si="0"/>
        <v>130</v>
      </c>
    </row>
    <row r="27" spans="1:11" s="12" customFormat="1" x14ac:dyDescent="0.3">
      <c r="A27" s="6">
        <v>25</v>
      </c>
      <c r="B27" s="7">
        <v>45974</v>
      </c>
      <c r="C27" s="8" t="s">
        <v>18</v>
      </c>
      <c r="D27" s="9">
        <v>4212</v>
      </c>
      <c r="E27" s="10">
        <v>4234</v>
      </c>
      <c r="F27" s="25" t="s">
        <v>20</v>
      </c>
      <c r="G27" s="25"/>
      <c r="H27" s="9" t="s">
        <v>31</v>
      </c>
      <c r="I27" s="6" t="s">
        <v>9</v>
      </c>
      <c r="J27" s="26">
        <v>10</v>
      </c>
      <c r="K27" s="27">
        <f t="shared" si="0"/>
        <v>220</v>
      </c>
    </row>
    <row r="28" spans="1:11" s="12" customFormat="1" x14ac:dyDescent="0.3">
      <c r="A28" s="6">
        <v>26</v>
      </c>
      <c r="B28" s="7">
        <v>45974</v>
      </c>
      <c r="C28" s="8" t="s">
        <v>18</v>
      </c>
      <c r="D28" s="9">
        <v>4237</v>
      </c>
      <c r="E28" s="10">
        <v>4195</v>
      </c>
      <c r="F28" s="25" t="s">
        <v>20</v>
      </c>
      <c r="G28" s="25"/>
      <c r="H28" s="9" t="s">
        <v>31</v>
      </c>
      <c r="I28" s="30" t="s">
        <v>12</v>
      </c>
      <c r="J28" s="26">
        <v>10</v>
      </c>
      <c r="K28" s="31">
        <f t="shared" si="0"/>
        <v>-420</v>
      </c>
    </row>
    <row r="29" spans="1:11" s="12" customFormat="1" x14ac:dyDescent="0.3">
      <c r="A29" s="6">
        <v>27</v>
      </c>
      <c r="B29" s="7">
        <v>45975</v>
      </c>
      <c r="C29" s="8" t="s">
        <v>18</v>
      </c>
      <c r="D29" s="9">
        <v>4196</v>
      </c>
      <c r="E29" s="10">
        <v>4211</v>
      </c>
      <c r="F29" s="25" t="s">
        <v>20</v>
      </c>
      <c r="G29" s="25"/>
      <c r="H29" s="9" t="s">
        <v>19</v>
      </c>
      <c r="I29" s="6" t="s">
        <v>9</v>
      </c>
      <c r="J29" s="26">
        <v>10</v>
      </c>
      <c r="K29" s="27">
        <f t="shared" si="0"/>
        <v>150</v>
      </c>
    </row>
    <row r="30" spans="1:11" s="12" customFormat="1" x14ac:dyDescent="0.3">
      <c r="A30" s="6">
        <v>28</v>
      </c>
      <c r="B30" s="7">
        <v>45975</v>
      </c>
      <c r="C30" s="8" t="s">
        <v>18</v>
      </c>
      <c r="D30" s="9">
        <f>4166-32</f>
        <v>4134</v>
      </c>
      <c r="E30" s="10">
        <v>4166</v>
      </c>
      <c r="F30" s="24" t="s">
        <v>30</v>
      </c>
      <c r="G30" s="25"/>
      <c r="H30" s="9" t="s">
        <v>31</v>
      </c>
      <c r="I30" s="6" t="s">
        <v>9</v>
      </c>
      <c r="J30" s="26">
        <v>10</v>
      </c>
      <c r="K30" s="27">
        <f t="shared" si="0"/>
        <v>320</v>
      </c>
    </row>
    <row r="31" spans="1:11" s="12" customFormat="1" x14ac:dyDescent="0.3">
      <c r="A31" s="6">
        <v>29</v>
      </c>
      <c r="B31" s="7">
        <v>45978</v>
      </c>
      <c r="C31" s="8" t="s">
        <v>18</v>
      </c>
      <c r="D31" s="9">
        <v>4070</v>
      </c>
      <c r="E31" s="10">
        <v>4084</v>
      </c>
      <c r="F31" s="24" t="s">
        <v>30</v>
      </c>
      <c r="G31" s="25"/>
      <c r="H31" s="9" t="s">
        <v>19</v>
      </c>
      <c r="I31" s="6" t="s">
        <v>9</v>
      </c>
      <c r="J31" s="26">
        <v>10</v>
      </c>
      <c r="K31" s="27">
        <f t="shared" si="0"/>
        <v>140</v>
      </c>
    </row>
    <row r="32" spans="1:11" s="12" customFormat="1" x14ac:dyDescent="0.3">
      <c r="A32" s="6">
        <v>30</v>
      </c>
      <c r="B32" s="7">
        <v>45978</v>
      </c>
      <c r="C32" s="8" t="s">
        <v>18</v>
      </c>
      <c r="D32" s="9">
        <v>4062</v>
      </c>
      <c r="E32" s="10">
        <v>4071</v>
      </c>
      <c r="F32" s="24" t="s">
        <v>30</v>
      </c>
      <c r="G32" s="25"/>
      <c r="H32" s="9" t="s">
        <v>31</v>
      </c>
      <c r="I32" s="6" t="s">
        <v>9</v>
      </c>
      <c r="J32" s="26">
        <v>10</v>
      </c>
      <c r="K32" s="27">
        <f t="shared" si="0"/>
        <v>90</v>
      </c>
    </row>
    <row r="33" spans="1:11" s="12" customFormat="1" x14ac:dyDescent="0.3">
      <c r="A33" s="6">
        <v>31</v>
      </c>
      <c r="B33" s="7">
        <v>45978</v>
      </c>
      <c r="C33" s="8" t="s">
        <v>18</v>
      </c>
      <c r="D33" s="9">
        <v>4053</v>
      </c>
      <c r="E33" s="10">
        <v>4068</v>
      </c>
      <c r="F33" s="24" t="s">
        <v>30</v>
      </c>
      <c r="G33" s="25"/>
      <c r="H33" s="9" t="s">
        <v>31</v>
      </c>
      <c r="I33" s="6" t="s">
        <v>9</v>
      </c>
      <c r="J33" s="26">
        <v>10</v>
      </c>
      <c r="K33" s="27">
        <f t="shared" si="0"/>
        <v>150</v>
      </c>
    </row>
    <row r="34" spans="1:11" s="12" customFormat="1" x14ac:dyDescent="0.3">
      <c r="A34" s="6">
        <v>32</v>
      </c>
      <c r="B34" s="7">
        <v>45979</v>
      </c>
      <c r="C34" s="8" t="s">
        <v>18</v>
      </c>
      <c r="D34" s="9">
        <v>4016</v>
      </c>
      <c r="E34" s="10">
        <v>4033</v>
      </c>
      <c r="F34" s="24" t="s">
        <v>30</v>
      </c>
      <c r="G34" s="25"/>
      <c r="H34" s="9" t="s">
        <v>19</v>
      </c>
      <c r="I34" s="6" t="s">
        <v>9</v>
      </c>
      <c r="J34" s="26">
        <v>10</v>
      </c>
      <c r="K34" s="27">
        <f t="shared" si="0"/>
        <v>170</v>
      </c>
    </row>
    <row r="35" spans="1:11" s="12" customFormat="1" x14ac:dyDescent="0.3">
      <c r="A35" s="6">
        <v>33</v>
      </c>
      <c r="B35" s="7">
        <v>45979</v>
      </c>
      <c r="C35" s="8" t="s">
        <v>18</v>
      </c>
      <c r="D35" s="9">
        <v>4042</v>
      </c>
      <c r="E35" s="10">
        <v>4008</v>
      </c>
      <c r="F35" s="24" t="s">
        <v>30</v>
      </c>
      <c r="G35" s="25"/>
      <c r="H35" s="9" t="s">
        <v>31</v>
      </c>
      <c r="I35" s="30" t="s">
        <v>12</v>
      </c>
      <c r="J35" s="26">
        <v>10</v>
      </c>
      <c r="K35" s="31">
        <f t="shared" si="0"/>
        <v>-340</v>
      </c>
    </row>
    <row r="36" spans="1:11" s="12" customFormat="1" x14ac:dyDescent="0.3">
      <c r="A36" s="6">
        <v>34</v>
      </c>
      <c r="B36" s="7">
        <v>45979</v>
      </c>
      <c r="C36" s="8" t="s">
        <v>18</v>
      </c>
      <c r="D36" s="9">
        <v>4038</v>
      </c>
      <c r="E36" s="10">
        <v>4068</v>
      </c>
      <c r="F36" s="25" t="s">
        <v>20</v>
      </c>
      <c r="G36" s="25"/>
      <c r="H36" s="9" t="s">
        <v>31</v>
      </c>
      <c r="I36" s="6" t="s">
        <v>9</v>
      </c>
      <c r="J36" s="26">
        <v>10</v>
      </c>
      <c r="K36" s="27">
        <f t="shared" si="0"/>
        <v>300</v>
      </c>
    </row>
    <row r="37" spans="1:11" s="12" customFormat="1" x14ac:dyDescent="0.3">
      <c r="A37" s="6">
        <v>35</v>
      </c>
      <c r="B37" s="7">
        <v>45980</v>
      </c>
      <c r="C37" s="8" t="s">
        <v>18</v>
      </c>
      <c r="D37" s="9">
        <v>4056</v>
      </c>
      <c r="E37" s="10">
        <v>4065</v>
      </c>
      <c r="F37" s="24" t="s">
        <v>30</v>
      </c>
      <c r="G37" s="25"/>
      <c r="H37" s="9" t="s">
        <v>19</v>
      </c>
      <c r="I37" s="6" t="s">
        <v>9</v>
      </c>
      <c r="J37" s="26">
        <v>10</v>
      </c>
      <c r="K37" s="27">
        <f t="shared" si="0"/>
        <v>90</v>
      </c>
    </row>
    <row r="38" spans="1:11" s="12" customFormat="1" x14ac:dyDescent="0.3">
      <c r="A38" s="6">
        <v>36</v>
      </c>
      <c r="B38" s="7">
        <v>45980</v>
      </c>
      <c r="C38" s="8" t="s">
        <v>18</v>
      </c>
      <c r="D38" s="9">
        <v>4073</v>
      </c>
      <c r="E38" s="10">
        <v>4091</v>
      </c>
      <c r="F38" s="25" t="s">
        <v>20</v>
      </c>
      <c r="G38" s="25"/>
      <c r="H38" s="9" t="s">
        <v>31</v>
      </c>
      <c r="I38" s="6" t="s">
        <v>9</v>
      </c>
      <c r="J38" s="26">
        <v>10</v>
      </c>
      <c r="K38" s="27">
        <f t="shared" si="0"/>
        <v>180</v>
      </c>
    </row>
    <row r="39" spans="1:11" s="12" customFormat="1" x14ac:dyDescent="0.3">
      <c r="A39" s="6">
        <v>37</v>
      </c>
      <c r="B39" s="7">
        <v>45980</v>
      </c>
      <c r="C39" s="8" t="s">
        <v>18</v>
      </c>
      <c r="D39" s="9">
        <v>4094</v>
      </c>
      <c r="E39" s="10">
        <v>4119</v>
      </c>
      <c r="F39" s="25" t="s">
        <v>20</v>
      </c>
      <c r="G39" s="25"/>
      <c r="H39" s="9" t="s">
        <v>19</v>
      </c>
      <c r="I39" s="6" t="s">
        <v>9</v>
      </c>
      <c r="J39" s="26">
        <v>10</v>
      </c>
      <c r="K39" s="27">
        <f t="shared" si="0"/>
        <v>250</v>
      </c>
    </row>
    <row r="40" spans="1:11" s="12" customFormat="1" x14ac:dyDescent="0.3">
      <c r="A40" s="6">
        <v>38</v>
      </c>
      <c r="B40" s="7">
        <v>45981</v>
      </c>
      <c r="C40" s="8" t="s">
        <v>18</v>
      </c>
      <c r="D40" s="9">
        <v>4039</v>
      </c>
      <c r="E40" s="10">
        <v>4063</v>
      </c>
      <c r="F40" s="24" t="s">
        <v>30</v>
      </c>
      <c r="G40" s="25"/>
      <c r="H40" s="9" t="s">
        <v>19</v>
      </c>
      <c r="I40" s="6" t="s">
        <v>9</v>
      </c>
      <c r="J40" s="26">
        <v>10</v>
      </c>
      <c r="K40" s="27">
        <f t="shared" si="0"/>
        <v>240</v>
      </c>
    </row>
    <row r="41" spans="1:11" s="12" customFormat="1" x14ac:dyDescent="0.3">
      <c r="A41" s="6">
        <v>39</v>
      </c>
      <c r="B41" s="7">
        <v>45981</v>
      </c>
      <c r="C41" s="8" t="s">
        <v>18</v>
      </c>
      <c r="D41" s="9">
        <v>4087</v>
      </c>
      <c r="E41" s="10">
        <v>4107</v>
      </c>
      <c r="F41" s="24" t="s">
        <v>20</v>
      </c>
      <c r="G41" s="25"/>
      <c r="H41" s="9" t="s">
        <v>31</v>
      </c>
      <c r="I41" s="6" t="s">
        <v>9</v>
      </c>
      <c r="J41" s="26">
        <v>10</v>
      </c>
      <c r="K41" s="27">
        <f t="shared" si="0"/>
        <v>200</v>
      </c>
    </row>
    <row r="42" spans="1:11" s="12" customFormat="1" x14ac:dyDescent="0.3">
      <c r="A42" s="6">
        <v>40</v>
      </c>
      <c r="B42" s="7">
        <v>45982</v>
      </c>
      <c r="C42" s="8" t="s">
        <v>18</v>
      </c>
      <c r="D42" s="9">
        <v>4042</v>
      </c>
      <c r="E42" s="10">
        <v>4060</v>
      </c>
      <c r="F42" s="24" t="s">
        <v>30</v>
      </c>
      <c r="G42" s="25"/>
      <c r="H42" s="9" t="s">
        <v>19</v>
      </c>
      <c r="I42" s="6" t="s">
        <v>9</v>
      </c>
      <c r="J42" s="26">
        <v>10</v>
      </c>
      <c r="K42" s="27">
        <f t="shared" si="0"/>
        <v>180</v>
      </c>
    </row>
    <row r="43" spans="1:11" s="12" customFormat="1" x14ac:dyDescent="0.3">
      <c r="A43" s="6">
        <v>41</v>
      </c>
      <c r="B43" s="7">
        <v>45982</v>
      </c>
      <c r="C43" s="8" t="s">
        <v>18</v>
      </c>
      <c r="D43" s="9">
        <v>4069</v>
      </c>
      <c r="E43" s="10">
        <v>4107</v>
      </c>
      <c r="F43" s="25" t="s">
        <v>20</v>
      </c>
      <c r="G43" s="25"/>
      <c r="H43" s="9" t="s">
        <v>19</v>
      </c>
      <c r="I43" s="6" t="s">
        <v>9</v>
      </c>
      <c r="J43" s="26">
        <v>10</v>
      </c>
      <c r="K43" s="27">
        <f t="shared" si="0"/>
        <v>380</v>
      </c>
    </row>
    <row r="44" spans="1:11" s="12" customFormat="1" x14ac:dyDescent="0.3">
      <c r="A44" s="6">
        <v>42</v>
      </c>
      <c r="B44" s="7">
        <v>45985</v>
      </c>
      <c r="C44" s="8" t="s">
        <v>18</v>
      </c>
      <c r="D44" s="9">
        <v>4051</v>
      </c>
      <c r="E44" s="10">
        <v>4065</v>
      </c>
      <c r="F44" s="24" t="s">
        <v>30</v>
      </c>
      <c r="G44" s="25"/>
      <c r="H44" s="9" t="s">
        <v>19</v>
      </c>
      <c r="I44" s="6" t="s">
        <v>9</v>
      </c>
      <c r="J44" s="26">
        <v>10</v>
      </c>
      <c r="K44" s="27">
        <f t="shared" si="0"/>
        <v>140</v>
      </c>
    </row>
    <row r="45" spans="1:11" s="12" customFormat="1" x14ac:dyDescent="0.3">
      <c r="A45" s="6">
        <v>43</v>
      </c>
      <c r="B45" s="7">
        <v>45985</v>
      </c>
      <c r="C45" s="8" t="s">
        <v>18</v>
      </c>
      <c r="D45" s="9">
        <v>4063</v>
      </c>
      <c r="E45" s="10">
        <v>4080</v>
      </c>
      <c r="F45" s="25" t="s">
        <v>20</v>
      </c>
      <c r="G45" s="25"/>
      <c r="H45" s="9" t="s">
        <v>19</v>
      </c>
      <c r="I45" s="6" t="s">
        <v>9</v>
      </c>
      <c r="J45" s="26">
        <v>10</v>
      </c>
      <c r="K45" s="27">
        <f t="shared" si="0"/>
        <v>170</v>
      </c>
    </row>
    <row r="46" spans="1:11" s="12" customFormat="1" x14ac:dyDescent="0.3">
      <c r="A46" s="6">
        <v>44</v>
      </c>
      <c r="B46" s="7">
        <v>45986</v>
      </c>
      <c r="C46" s="8" t="s">
        <v>18</v>
      </c>
      <c r="D46" s="9">
        <v>4143</v>
      </c>
      <c r="E46" s="10">
        <v>4129</v>
      </c>
      <c r="F46" s="24" t="s">
        <v>30</v>
      </c>
      <c r="G46" s="25"/>
      <c r="H46" s="9" t="s">
        <v>19</v>
      </c>
      <c r="I46" s="6" t="s">
        <v>12</v>
      </c>
      <c r="J46" s="26">
        <v>10</v>
      </c>
      <c r="K46" s="31">
        <f t="shared" si="0"/>
        <v>-140</v>
      </c>
    </row>
    <row r="47" spans="1:11" s="12" customFormat="1" x14ac:dyDescent="0.3">
      <c r="A47" s="6">
        <v>45</v>
      </c>
      <c r="B47" s="7">
        <v>45986</v>
      </c>
      <c r="C47" s="8" t="s">
        <v>18</v>
      </c>
      <c r="D47" s="9">
        <v>4146</v>
      </c>
      <c r="E47" s="10">
        <v>4124</v>
      </c>
      <c r="F47" s="24" t="s">
        <v>30</v>
      </c>
      <c r="G47" s="25"/>
      <c r="H47" s="9" t="s">
        <v>31</v>
      </c>
      <c r="I47" s="6" t="s">
        <v>12</v>
      </c>
      <c r="J47" s="26">
        <v>10</v>
      </c>
      <c r="K47" s="31">
        <f t="shared" si="0"/>
        <v>-220</v>
      </c>
    </row>
    <row r="48" spans="1:11" s="12" customFormat="1" x14ac:dyDescent="0.3">
      <c r="A48" s="6">
        <v>46</v>
      </c>
      <c r="B48" s="7">
        <v>45987</v>
      </c>
      <c r="C48" s="8" t="s">
        <v>18</v>
      </c>
      <c r="D48" s="9">
        <v>4165</v>
      </c>
      <c r="E48" s="10">
        <v>4173</v>
      </c>
      <c r="F48" s="25" t="s">
        <v>20</v>
      </c>
      <c r="G48" s="25"/>
      <c r="H48" s="9" t="s">
        <v>31</v>
      </c>
      <c r="I48" s="6" t="s">
        <v>32</v>
      </c>
      <c r="J48" s="26">
        <v>10</v>
      </c>
      <c r="K48" s="27">
        <f t="shared" si="0"/>
        <v>80</v>
      </c>
    </row>
    <row r="49" spans="1:15" s="12" customFormat="1" x14ac:dyDescent="0.3">
      <c r="A49" s="6">
        <v>47</v>
      </c>
      <c r="B49" s="7">
        <v>45987</v>
      </c>
      <c r="C49" s="8" t="s">
        <v>18</v>
      </c>
      <c r="D49" s="9">
        <v>4140</v>
      </c>
      <c r="E49" s="10">
        <v>4150</v>
      </c>
      <c r="F49" s="25" t="s">
        <v>20</v>
      </c>
      <c r="G49" s="25"/>
      <c r="H49" s="9" t="s">
        <v>31</v>
      </c>
      <c r="I49" s="6" t="s">
        <v>32</v>
      </c>
      <c r="J49" s="26">
        <v>10</v>
      </c>
      <c r="K49" s="27">
        <f t="shared" si="0"/>
        <v>100</v>
      </c>
    </row>
    <row r="50" spans="1:15" s="12" customFormat="1" x14ac:dyDescent="0.3">
      <c r="A50" s="6">
        <v>48</v>
      </c>
      <c r="B50" s="7">
        <v>45988</v>
      </c>
      <c r="C50" s="8" t="s">
        <v>18</v>
      </c>
      <c r="D50" s="9">
        <v>4164</v>
      </c>
      <c r="E50" s="10">
        <v>4164</v>
      </c>
      <c r="F50" s="25" t="s">
        <v>20</v>
      </c>
      <c r="G50" s="25"/>
      <c r="H50" s="9" t="s">
        <v>19</v>
      </c>
      <c r="I50" s="6" t="s">
        <v>10</v>
      </c>
      <c r="J50" s="26">
        <v>10</v>
      </c>
      <c r="K50" s="27">
        <f t="shared" si="0"/>
        <v>0</v>
      </c>
    </row>
    <row r="51" spans="1:15" s="12" customFormat="1" x14ac:dyDescent="0.3">
      <c r="A51" s="6">
        <v>49</v>
      </c>
      <c r="B51" s="7">
        <v>45989</v>
      </c>
      <c r="C51" s="8" t="s">
        <v>18</v>
      </c>
      <c r="D51" s="9">
        <v>4185</v>
      </c>
      <c r="E51" s="10">
        <v>4185</v>
      </c>
      <c r="F51" s="25" t="s">
        <v>20</v>
      </c>
      <c r="G51" s="25"/>
      <c r="H51" s="9" t="s">
        <v>19</v>
      </c>
      <c r="I51" s="6" t="s">
        <v>10</v>
      </c>
      <c r="J51" s="26">
        <v>10</v>
      </c>
      <c r="K51" s="27">
        <f t="shared" si="0"/>
        <v>0</v>
      </c>
    </row>
    <row r="52" spans="1:15" ht="21" x14ac:dyDescent="0.4">
      <c r="K52" s="28">
        <f>SUM(K3:K51)</f>
        <v>3870</v>
      </c>
    </row>
    <row r="54" spans="1:15" x14ac:dyDescent="0.3">
      <c r="I54" s="34">
        <v>45962</v>
      </c>
      <c r="J54" s="35"/>
    </row>
    <row r="55" spans="1:15" ht="18" x14ac:dyDescent="0.35">
      <c r="I55" s="18" t="s">
        <v>11</v>
      </c>
      <c r="J55" s="19">
        <v>49</v>
      </c>
    </row>
    <row r="56" spans="1:15" ht="18" x14ac:dyDescent="0.35">
      <c r="I56" s="20" t="s">
        <v>12</v>
      </c>
      <c r="J56" s="19">
        <v>6</v>
      </c>
      <c r="L56" s="14"/>
      <c r="M56" s="14"/>
    </row>
    <row r="57" spans="1:15" ht="18" x14ac:dyDescent="0.35">
      <c r="I57" s="18" t="s">
        <v>13</v>
      </c>
      <c r="J57" s="19">
        <f>J55-J56</f>
        <v>43</v>
      </c>
      <c r="L57" s="14"/>
      <c r="M57" s="14"/>
      <c r="O57" s="14"/>
    </row>
    <row r="58" spans="1:15" ht="18" x14ac:dyDescent="0.35">
      <c r="B58"/>
      <c r="D58"/>
      <c r="E58"/>
      <c r="F58"/>
      <c r="G58"/>
      <c r="I58" s="18" t="s">
        <v>14</v>
      </c>
      <c r="J58" s="21">
        <f>(J55-J56)/J55*100</f>
        <v>87.755102040816325</v>
      </c>
      <c r="L58" s="14">
        <f>L57*50</f>
        <v>0</v>
      </c>
      <c r="M58" s="14">
        <f>M57*100</f>
        <v>0</v>
      </c>
      <c r="O58" s="14"/>
    </row>
    <row r="61" spans="1:15" x14ac:dyDescent="0.3">
      <c r="D61" s="22"/>
    </row>
    <row r="62" spans="1:15" x14ac:dyDescent="0.3">
      <c r="D62" s="22"/>
    </row>
    <row r="63" spans="1:15" x14ac:dyDescent="0.3">
      <c r="D63" s="22"/>
    </row>
    <row r="64" spans="1:15" x14ac:dyDescent="0.3">
      <c r="B64"/>
      <c r="D64" s="22"/>
    </row>
    <row r="65" spans="2:11" x14ac:dyDescent="0.3">
      <c r="B65"/>
      <c r="D65"/>
      <c r="E65"/>
      <c r="F65"/>
      <c r="G65"/>
      <c r="H65" s="14"/>
    </row>
    <row r="66" spans="2:11" x14ac:dyDescent="0.3">
      <c r="B66"/>
      <c r="D66"/>
      <c r="E66"/>
      <c r="F66"/>
      <c r="G66"/>
      <c r="H66" s="14"/>
    </row>
    <row r="67" spans="2:11" x14ac:dyDescent="0.3">
      <c r="B67"/>
      <c r="D67"/>
      <c r="E67"/>
      <c r="F67"/>
      <c r="G67"/>
    </row>
    <row r="68" spans="2:11" x14ac:dyDescent="0.3">
      <c r="B68"/>
      <c r="D68"/>
      <c r="E68"/>
      <c r="F68"/>
      <c r="G68"/>
    </row>
    <row r="69" spans="2:11" x14ac:dyDescent="0.3">
      <c r="B69"/>
      <c r="D69"/>
      <c r="E69"/>
      <c r="F69"/>
      <c r="G69"/>
      <c r="K69"/>
    </row>
  </sheetData>
  <mergeCells count="2">
    <mergeCell ref="A1:K1"/>
    <mergeCell ref="I54:J5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30" zoomScaleNormal="130" workbookViewId="0">
      <selection activeCell="H10" sqref="H10"/>
    </sheetView>
  </sheetViews>
  <sheetFormatPr defaultRowHeight="14.4" x14ac:dyDescent="0.3"/>
  <sheetData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BANKNIFTY</vt:lpstr>
      <vt:lpstr>GOLD</vt:lpstr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ALBASEET</dc:creator>
  <cp:lastModifiedBy>ALBASEET</cp:lastModifiedBy>
  <dcterms:created xsi:type="dcterms:W3CDTF">2025-11-04T10:47:29Z</dcterms:created>
  <dcterms:modified xsi:type="dcterms:W3CDTF">2025-12-04T09:09:28Z</dcterms:modified>
</cp:coreProperties>
</file>