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9140" windowHeight="6840" activeTab="1"/>
  </bookViews>
  <sheets>
    <sheet name="BANKNIFTY OPTIONS" sheetId="1" r:id="rId1"/>
    <sheet name="GOLD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43" i="2" l="1"/>
  <c r="I20" i="1"/>
  <c r="I21" i="1" s="1"/>
  <c r="K42" i="2" l="1"/>
  <c r="K44" i="2"/>
  <c r="K41" i="2"/>
  <c r="K40" i="2"/>
  <c r="I19" i="1"/>
  <c r="I18" i="1"/>
  <c r="I17" i="1" l="1"/>
  <c r="I16" i="1"/>
  <c r="I15" i="1"/>
  <c r="K39" i="2"/>
  <c r="D38" i="2"/>
  <c r="K38" i="2" s="1"/>
  <c r="K37" i="2"/>
  <c r="K36" i="2"/>
  <c r="K34" i="2" l="1"/>
  <c r="K35" i="2"/>
  <c r="K30" i="2" l="1"/>
  <c r="K31" i="2"/>
  <c r="K32" i="2"/>
  <c r="K33" i="2"/>
  <c r="I14" i="1"/>
  <c r="K25" i="2" l="1"/>
  <c r="K26" i="2"/>
  <c r="K27" i="2"/>
  <c r="K28" i="2"/>
  <c r="K29" i="2"/>
  <c r="I12" i="1" l="1"/>
  <c r="I11" i="1"/>
  <c r="I13" i="1"/>
  <c r="K24" i="2" l="1"/>
  <c r="K23" i="2"/>
  <c r="K22" i="2"/>
  <c r="K21" i="2"/>
  <c r="I10" i="1"/>
  <c r="I9" i="1"/>
  <c r="I8" i="1"/>
  <c r="K20" i="2" l="1"/>
  <c r="K19" i="2"/>
  <c r="K18" i="2"/>
  <c r="I7" i="1"/>
  <c r="K17" i="2" l="1"/>
  <c r="I5" i="1"/>
  <c r="I6" i="1"/>
  <c r="I4" i="1"/>
  <c r="K16" i="2"/>
  <c r="K11" i="2"/>
  <c r="K12" i="2"/>
  <c r="K13" i="2"/>
  <c r="K14" i="2"/>
  <c r="K15" i="2"/>
  <c r="K10" i="2" l="1"/>
  <c r="E9" i="2"/>
  <c r="K9" i="2" s="1"/>
  <c r="K7" i="2" l="1"/>
  <c r="K8" i="2"/>
  <c r="K6" i="2" l="1"/>
  <c r="K5" i="2"/>
  <c r="M50" i="2" l="1"/>
  <c r="L50" i="2"/>
  <c r="J50" i="2"/>
  <c r="J49" i="2"/>
  <c r="K4" i="2"/>
  <c r="K3" i="2"/>
  <c r="K29" i="1"/>
  <c r="J29" i="1"/>
  <c r="H29" i="1"/>
  <c r="H28" i="1"/>
  <c r="I3" i="1"/>
</calcChain>
</file>

<file path=xl/sharedStrings.xml><?xml version="1.0" encoding="utf-8"?>
<sst xmlns="http://schemas.openxmlformats.org/spreadsheetml/2006/main" count="230" uniqueCount="42">
  <si>
    <t>NO OF TRADES</t>
  </si>
  <si>
    <t>DATE</t>
  </si>
  <si>
    <t>STRIKE PRICE</t>
  </si>
  <si>
    <t>BUY PRICE</t>
  </si>
  <si>
    <t>SELL PRICE</t>
  </si>
  <si>
    <t xml:space="preserve">HIGH MADE </t>
  </si>
  <si>
    <t>REMARKS</t>
  </si>
  <si>
    <t>LOT VALUE</t>
  </si>
  <si>
    <t>PROFIT/LOSS</t>
  </si>
  <si>
    <t>TARGET ACHIEVED</t>
  </si>
  <si>
    <t>SL HIT</t>
  </si>
  <si>
    <t>TOTAL CALLS GIVEN</t>
  </si>
  <si>
    <t xml:space="preserve">SL HIT </t>
  </si>
  <si>
    <t xml:space="preserve">TARGET ACHIEVED </t>
  </si>
  <si>
    <t>ACCURACY</t>
  </si>
  <si>
    <t>TYPE</t>
  </si>
  <si>
    <t>HIGH/LOW MADE</t>
  </si>
  <si>
    <t>TIME</t>
  </si>
  <si>
    <t>GOLD - XAUUSD</t>
  </si>
  <si>
    <t>BUY</t>
  </si>
  <si>
    <t>MORNING</t>
  </si>
  <si>
    <t>SELL</t>
  </si>
  <si>
    <t>CTC EXIT</t>
  </si>
  <si>
    <t>SHAANTRADE - PERFORMANCE RECORD - OCTOBER 2025</t>
  </si>
  <si>
    <t>BANKNIFTY OCT 54800 CE</t>
  </si>
  <si>
    <t>OCTOBER 2025 - PERFORMANCE REPORT</t>
  </si>
  <si>
    <t>SHAANTRADE - PERFORMANCE RECORD - OCTOBER 2025 - GOLD - XAUUSD</t>
  </si>
  <si>
    <t>EVENING</t>
  </si>
  <si>
    <t>AFTERNOON</t>
  </si>
  <si>
    <t>BANKNIFTY OCT 55800 CE</t>
  </si>
  <si>
    <t>BANKNIFTY OCT 56500 PE</t>
  </si>
  <si>
    <t>BANKNIFTY OCT 56700 CE</t>
  </si>
  <si>
    <t>BANKNIFTY OCT 56600 CE</t>
  </si>
  <si>
    <t>BANKNIFTY OCT 57000 PE</t>
  </si>
  <si>
    <t>BANKNIFTY OCT 56800 PE</t>
  </si>
  <si>
    <t>BANKNIFTY OCT 57600 PE</t>
  </si>
  <si>
    <t>BANKNIFTY OCT 57000 CE</t>
  </si>
  <si>
    <t>BANKNIFTY OCT 57500 CE</t>
  </si>
  <si>
    <t>BANKNIFTY OCT 58300 PE</t>
  </si>
  <si>
    <t>BANKNIFTY NOV 58700 PE</t>
  </si>
  <si>
    <t>BANKNIFTY NOV 58500 CE</t>
  </si>
  <si>
    <t>BANKNIFTY NOV 58500 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</si>
</sst>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F800]dddd\,\ mmmm\ dd\,\ yyyy"/>
    <numFmt numFmtId="165" formatCode="_([$INR]\ * #,##0.00_);_([$INR]\ * \(#,##0.00\);_([$INR]\ * &quot;-&quot;??_);_(@_)"/>
    <numFmt numFmtId="166" formatCode="[$-409]mmmm/yy;@"/>
  </numFmts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3" borderId="1" xfId="0" applyFill="1" applyBorder="1"/>
    <xf numFmtId="164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43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0" fillId="4" borderId="1" xfId="0" applyFill="1" applyBorder="1"/>
    <xf numFmtId="164" fontId="0" fillId="4" borderId="1" xfId="0" applyNumberFormat="1" applyFill="1" applyBorder="1"/>
    <xf numFmtId="0" fontId="2" fillId="4" borderId="1" xfId="0" applyFont="1" applyFill="1" applyBorder="1"/>
    <xf numFmtId="43" fontId="0" fillId="4" borderId="1" xfId="0" applyNumberFormat="1" applyFill="1" applyBorder="1"/>
    <xf numFmtId="43" fontId="4" fillId="4" borderId="1" xfId="0" applyNumberFormat="1" applyFont="1" applyFill="1" applyBorder="1"/>
    <xf numFmtId="165" fontId="5" fillId="4" borderId="1" xfId="0" applyNumberFormat="1" applyFont="1" applyFill="1" applyBorder="1"/>
    <xf numFmtId="0" fontId="0" fillId="4" borderId="0" xfId="0" applyFill="1"/>
    <xf numFmtId="164" fontId="0" fillId="0" borderId="0" xfId="0" applyNumberFormat="1"/>
    <xf numFmtId="43" fontId="0" fillId="0" borderId="0" xfId="0" applyNumberFormat="1"/>
    <xf numFmtId="165" fontId="6" fillId="5" borderId="2" xfId="0" applyNumberFormat="1" applyFont="1" applyFill="1" applyBorder="1"/>
    <xf numFmtId="165" fontId="5" fillId="4" borderId="0" xfId="0" applyNumberFormat="1" applyFont="1" applyFill="1" applyBorder="1"/>
    <xf numFmtId="165" fontId="0" fillId="0" borderId="0" xfId="0" applyNumberFormat="1"/>
    <xf numFmtId="0" fontId="7" fillId="5" borderId="1" xfId="0" applyFont="1" applyFill="1" applyBorder="1"/>
    <xf numFmtId="0" fontId="8" fillId="5" borderId="1" xfId="0" applyFont="1" applyFill="1" applyBorder="1"/>
    <xf numFmtId="2" fontId="7" fillId="5" borderId="1" xfId="0" applyNumberFormat="1" applyFont="1" applyFill="1" applyBorder="1"/>
    <xf numFmtId="2" fontId="8" fillId="5" borderId="1" xfId="0" applyNumberFormat="1" applyFont="1" applyFill="1" applyBorder="1"/>
    <xf numFmtId="43" fontId="4" fillId="0" borderId="0" xfId="0" applyNumberFormat="1" applyFont="1"/>
    <xf numFmtId="44" fontId="3" fillId="3" borderId="1" xfId="0" applyNumberFormat="1" applyFont="1" applyFill="1" applyBorder="1" applyAlignment="1">
      <alignment horizontal="center"/>
    </xf>
    <xf numFmtId="43" fontId="9" fillId="4" borderId="1" xfId="0" applyNumberFormat="1" applyFont="1" applyFill="1" applyBorder="1"/>
    <xf numFmtId="44" fontId="0" fillId="4" borderId="1" xfId="0" applyNumberFormat="1" applyFill="1" applyBorder="1"/>
    <xf numFmtId="44" fontId="5" fillId="4" borderId="1" xfId="0" applyNumberFormat="1" applyFont="1" applyFill="1" applyBorder="1"/>
    <xf numFmtId="43" fontId="7" fillId="4" borderId="1" xfId="0" applyNumberFormat="1" applyFont="1" applyFill="1" applyBorder="1"/>
    <xf numFmtId="44" fontId="1" fillId="4" borderId="1" xfId="0" applyNumberFormat="1" applyFont="1" applyFill="1" applyBorder="1"/>
    <xf numFmtId="44" fontId="0" fillId="0" borderId="0" xfId="0" applyNumberFormat="1"/>
    <xf numFmtId="0" fontId="0" fillId="0" borderId="1" xfId="0" applyBorder="1"/>
    <xf numFmtId="43" fontId="0" fillId="0" borderId="1" xfId="0" applyNumberFormat="1" applyBorder="1"/>
    <xf numFmtId="44" fontId="6" fillId="5" borderId="2" xfId="0" applyNumberFormat="1" applyFont="1" applyFill="1" applyBorder="1"/>
    <xf numFmtId="165" fontId="1" fillId="4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166" fontId="7" fillId="5" borderId="3" xfId="0" applyNumberFormat="1" applyFont="1" applyFill="1" applyBorder="1" applyAlignment="1">
      <alignment horizontal="center"/>
    </xf>
    <xf numFmtId="166" fontId="7" fillId="5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40"/>
  <sheetViews>
    <sheetView zoomScale="130" zoomScaleNormal="130" workbookViewId="0">
      <selection activeCell="F22" sqref="F22"/>
    </sheetView>
  </sheetViews>
  <sheetFormatPr defaultRowHeight="14.4" x14ac:dyDescent="0.3"/>
  <cols>
    <col min="1" max="1" width="13.21875" bestFit="1" customWidth="1"/>
    <col min="2" max="2" width="30" style="13" bestFit="1" customWidth="1"/>
    <col min="3" max="3" width="24.21875" bestFit="1" customWidth="1"/>
    <col min="4" max="4" width="9.44140625" style="14" bestFit="1" customWidth="1"/>
    <col min="5" max="5" width="9.5546875" style="14" bestFit="1" customWidth="1"/>
    <col min="6" max="6" width="18" bestFit="1" customWidth="1"/>
    <col min="7" max="7" width="24" bestFit="1" customWidth="1"/>
    <col min="8" max="8" width="12.21875" customWidth="1"/>
    <col min="9" max="9" width="22.44140625" style="17" bestFit="1" customWidth="1"/>
    <col min="10" max="10" width="12.5546875" bestFit="1" customWidth="1"/>
    <col min="11" max="11" width="11.21875" bestFit="1" customWidth="1"/>
    <col min="13" max="13" width="11.21875" bestFit="1" customWidth="1"/>
  </cols>
  <sheetData>
    <row r="1" spans="1:9" ht="14.55" x14ac:dyDescent="0.35">
      <c r="A1" s="34" t="s">
        <v>23</v>
      </c>
      <c r="B1" s="34"/>
      <c r="C1" s="34"/>
      <c r="D1" s="34"/>
      <c r="E1" s="34"/>
      <c r="F1" s="34"/>
      <c r="G1" s="34"/>
      <c r="H1" s="34"/>
      <c r="I1" s="34"/>
    </row>
    <row r="2" spans="1:9" ht="14.55" x14ac:dyDescent="0.35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5" t="s">
        <v>8</v>
      </c>
    </row>
    <row r="3" spans="1:9" s="12" customFormat="1" ht="14.55" x14ac:dyDescent="0.35">
      <c r="A3" s="6">
        <v>1</v>
      </c>
      <c r="B3" s="7">
        <v>45931</v>
      </c>
      <c r="C3" s="8" t="s">
        <v>24</v>
      </c>
      <c r="D3" s="9">
        <v>835</v>
      </c>
      <c r="E3" s="10">
        <v>985</v>
      </c>
      <c r="F3" s="9">
        <v>1100</v>
      </c>
      <c r="G3" s="6" t="s">
        <v>9</v>
      </c>
      <c r="H3" s="6">
        <v>175</v>
      </c>
      <c r="I3" s="11">
        <f t="shared" ref="I3:I20" si="0">(E3-D3)*H3</f>
        <v>26250</v>
      </c>
    </row>
    <row r="4" spans="1:9" s="12" customFormat="1" ht="14.55" x14ac:dyDescent="0.35">
      <c r="A4" s="6">
        <v>2</v>
      </c>
      <c r="B4" s="7">
        <v>45936</v>
      </c>
      <c r="C4" s="8" t="s">
        <v>29</v>
      </c>
      <c r="D4" s="9">
        <v>730</v>
      </c>
      <c r="E4" s="10">
        <v>780</v>
      </c>
      <c r="F4" s="9">
        <v>785</v>
      </c>
      <c r="G4" s="6" t="s">
        <v>9</v>
      </c>
      <c r="H4" s="6">
        <v>175</v>
      </c>
      <c r="I4" s="11">
        <f t="shared" si="0"/>
        <v>8750</v>
      </c>
    </row>
    <row r="5" spans="1:9" s="12" customFormat="1" ht="14.55" x14ac:dyDescent="0.35">
      <c r="A5" s="6">
        <v>3</v>
      </c>
      <c r="B5" s="7">
        <v>45938</v>
      </c>
      <c r="C5" s="8" t="s">
        <v>30</v>
      </c>
      <c r="D5" s="9">
        <v>570</v>
      </c>
      <c r="E5" s="10">
        <v>745</v>
      </c>
      <c r="F5" s="9">
        <v>759</v>
      </c>
      <c r="G5" s="6" t="s">
        <v>9</v>
      </c>
      <c r="H5" s="6">
        <v>175</v>
      </c>
      <c r="I5" s="11">
        <f t="shared" si="0"/>
        <v>30625</v>
      </c>
    </row>
    <row r="6" spans="1:9" s="12" customFormat="1" ht="14.55" x14ac:dyDescent="0.35">
      <c r="A6" s="6">
        <v>4</v>
      </c>
      <c r="B6" s="7">
        <v>45939</v>
      </c>
      <c r="C6" s="8" t="s">
        <v>30</v>
      </c>
      <c r="D6" s="9">
        <v>710</v>
      </c>
      <c r="E6" s="10">
        <v>650</v>
      </c>
      <c r="F6" s="9"/>
      <c r="G6" s="6" t="s">
        <v>10</v>
      </c>
      <c r="H6" s="6">
        <v>175</v>
      </c>
      <c r="I6" s="33">
        <f t="shared" si="0"/>
        <v>-10500</v>
      </c>
    </row>
    <row r="7" spans="1:9" s="12" customFormat="1" x14ac:dyDescent="0.3">
      <c r="A7" s="6">
        <v>5</v>
      </c>
      <c r="B7" s="7">
        <v>45940</v>
      </c>
      <c r="C7" s="8" t="s">
        <v>31</v>
      </c>
      <c r="D7" s="9">
        <v>635</v>
      </c>
      <c r="E7" s="10">
        <v>685</v>
      </c>
      <c r="F7" s="9"/>
      <c r="G7" s="6" t="s">
        <v>9</v>
      </c>
      <c r="H7" s="6">
        <v>175</v>
      </c>
      <c r="I7" s="11">
        <f t="shared" si="0"/>
        <v>8750</v>
      </c>
    </row>
    <row r="8" spans="1:9" s="12" customFormat="1" ht="14.55" x14ac:dyDescent="0.35">
      <c r="A8" s="6">
        <v>6</v>
      </c>
      <c r="B8" s="7">
        <v>45943</v>
      </c>
      <c r="C8" s="8" t="s">
        <v>34</v>
      </c>
      <c r="D8" s="9">
        <v>530</v>
      </c>
      <c r="E8" s="10">
        <v>630</v>
      </c>
      <c r="F8" s="9"/>
      <c r="G8" s="6" t="s">
        <v>9</v>
      </c>
      <c r="H8" s="6">
        <v>175</v>
      </c>
      <c r="I8" s="11">
        <f t="shared" si="0"/>
        <v>17500</v>
      </c>
    </row>
    <row r="9" spans="1:9" s="12" customFormat="1" ht="14.55" x14ac:dyDescent="0.35">
      <c r="A9" s="6">
        <v>7</v>
      </c>
      <c r="B9" s="7">
        <v>45944</v>
      </c>
      <c r="C9" s="8" t="s">
        <v>32</v>
      </c>
      <c r="D9" s="9">
        <v>670</v>
      </c>
      <c r="E9" s="10">
        <v>670</v>
      </c>
      <c r="F9" s="9">
        <v>705</v>
      </c>
      <c r="G9" s="6" t="s">
        <v>22</v>
      </c>
      <c r="H9" s="6">
        <v>175</v>
      </c>
      <c r="I9" s="11">
        <f t="shared" si="0"/>
        <v>0</v>
      </c>
    </row>
    <row r="10" spans="1:9" s="12" customFormat="1" ht="14.55" x14ac:dyDescent="0.35">
      <c r="A10" s="6">
        <v>8</v>
      </c>
      <c r="B10" s="7">
        <v>45944</v>
      </c>
      <c r="C10" s="8" t="s">
        <v>33</v>
      </c>
      <c r="D10" s="9">
        <v>610</v>
      </c>
      <c r="E10" s="10">
        <v>610</v>
      </c>
      <c r="F10" s="9"/>
      <c r="G10" s="6" t="s">
        <v>22</v>
      </c>
      <c r="H10" s="6">
        <v>175</v>
      </c>
      <c r="I10" s="11">
        <f t="shared" si="0"/>
        <v>0</v>
      </c>
    </row>
    <row r="11" spans="1:9" s="12" customFormat="1" x14ac:dyDescent="0.3">
      <c r="A11" s="6">
        <v>9</v>
      </c>
      <c r="B11" s="7">
        <v>45945</v>
      </c>
      <c r="C11" s="8" t="s">
        <v>32</v>
      </c>
      <c r="D11" s="9">
        <v>605</v>
      </c>
      <c r="E11" s="10">
        <v>655</v>
      </c>
      <c r="F11" s="9"/>
      <c r="G11" s="6" t="s">
        <v>9</v>
      </c>
      <c r="H11" s="6">
        <v>175</v>
      </c>
      <c r="I11" s="11">
        <f t="shared" si="0"/>
        <v>8750</v>
      </c>
    </row>
    <row r="12" spans="1:9" s="12" customFormat="1" x14ac:dyDescent="0.3">
      <c r="A12" s="6">
        <v>10</v>
      </c>
      <c r="B12" s="7">
        <v>45946</v>
      </c>
      <c r="C12" s="8" t="s">
        <v>36</v>
      </c>
      <c r="D12" s="9">
        <v>520</v>
      </c>
      <c r="E12" s="10">
        <v>600</v>
      </c>
      <c r="F12" s="9"/>
      <c r="G12" s="6" t="s">
        <v>9</v>
      </c>
      <c r="H12" s="6">
        <v>175</v>
      </c>
      <c r="I12" s="11">
        <f t="shared" si="0"/>
        <v>14000</v>
      </c>
    </row>
    <row r="13" spans="1:9" s="12" customFormat="1" x14ac:dyDescent="0.3">
      <c r="A13" s="6">
        <v>11</v>
      </c>
      <c r="B13" s="7">
        <v>45947</v>
      </c>
      <c r="C13" s="8" t="s">
        <v>35</v>
      </c>
      <c r="D13" s="9">
        <v>540</v>
      </c>
      <c r="E13" s="10">
        <v>505</v>
      </c>
      <c r="F13" s="9"/>
      <c r="G13" s="6" t="s">
        <v>10</v>
      </c>
      <c r="H13" s="6">
        <v>175</v>
      </c>
      <c r="I13" s="33">
        <f t="shared" si="0"/>
        <v>-6125</v>
      </c>
    </row>
    <row r="14" spans="1:9" s="12" customFormat="1" x14ac:dyDescent="0.3">
      <c r="A14" s="6">
        <v>12</v>
      </c>
      <c r="B14" s="7">
        <v>45950</v>
      </c>
      <c r="C14" s="8" t="s">
        <v>37</v>
      </c>
      <c r="D14" s="9">
        <v>610</v>
      </c>
      <c r="E14" s="10">
        <v>710</v>
      </c>
      <c r="F14" s="9"/>
      <c r="G14" s="6" t="s">
        <v>9</v>
      </c>
      <c r="H14" s="6">
        <v>175</v>
      </c>
      <c r="I14" s="11">
        <f t="shared" si="0"/>
        <v>17500</v>
      </c>
    </row>
    <row r="15" spans="1:9" s="12" customFormat="1" x14ac:dyDescent="0.3">
      <c r="A15" s="6">
        <v>13</v>
      </c>
      <c r="B15" s="7">
        <v>45957</v>
      </c>
      <c r="C15" s="8" t="s">
        <v>37</v>
      </c>
      <c r="D15" s="9">
        <v>410</v>
      </c>
      <c r="E15" s="10">
        <v>680</v>
      </c>
      <c r="F15" s="9"/>
      <c r="G15" s="6" t="s">
        <v>9</v>
      </c>
      <c r="H15" s="6">
        <v>175</v>
      </c>
      <c r="I15" s="11">
        <f t="shared" si="0"/>
        <v>47250</v>
      </c>
    </row>
    <row r="16" spans="1:9" s="12" customFormat="1" x14ac:dyDescent="0.3">
      <c r="A16" s="6">
        <v>14</v>
      </c>
      <c r="B16" s="7">
        <v>45958</v>
      </c>
      <c r="C16" s="8" t="s">
        <v>38</v>
      </c>
      <c r="D16" s="9">
        <v>250</v>
      </c>
      <c r="E16" s="10">
        <v>180</v>
      </c>
      <c r="F16" s="9"/>
      <c r="G16" s="6" t="s">
        <v>10</v>
      </c>
      <c r="H16" s="6">
        <v>175</v>
      </c>
      <c r="I16" s="33">
        <f t="shared" si="0"/>
        <v>-12250</v>
      </c>
    </row>
    <row r="17" spans="1:13" s="12" customFormat="1" x14ac:dyDescent="0.3">
      <c r="A17" s="6">
        <v>15</v>
      </c>
      <c r="B17" s="7">
        <v>45958</v>
      </c>
      <c r="C17" s="8" t="s">
        <v>38</v>
      </c>
      <c r="D17" s="9">
        <v>480</v>
      </c>
      <c r="E17" s="10">
        <v>370</v>
      </c>
      <c r="F17" s="9"/>
      <c r="G17" s="6" t="s">
        <v>10</v>
      </c>
      <c r="H17" s="6">
        <v>175</v>
      </c>
      <c r="I17" s="33">
        <f t="shared" si="0"/>
        <v>-19250</v>
      </c>
    </row>
    <row r="18" spans="1:13" s="12" customFormat="1" x14ac:dyDescent="0.3">
      <c r="A18" s="6">
        <v>16</v>
      </c>
      <c r="B18" s="7">
        <v>45959</v>
      </c>
      <c r="C18" s="8" t="s">
        <v>40</v>
      </c>
      <c r="D18" s="9">
        <v>780</v>
      </c>
      <c r="E18" s="10">
        <v>830</v>
      </c>
      <c r="F18" s="9">
        <v>845</v>
      </c>
      <c r="G18" s="6" t="s">
        <v>9</v>
      </c>
      <c r="H18" s="6">
        <v>175</v>
      </c>
      <c r="I18" s="11">
        <f t="shared" si="0"/>
        <v>8750</v>
      </c>
    </row>
    <row r="19" spans="1:13" s="12" customFormat="1" x14ac:dyDescent="0.3">
      <c r="A19" s="6">
        <v>17</v>
      </c>
      <c r="B19" s="7">
        <v>45960</v>
      </c>
      <c r="C19" s="8" t="s">
        <v>39</v>
      </c>
      <c r="D19" s="9">
        <v>750</v>
      </c>
      <c r="E19" s="10">
        <v>850</v>
      </c>
      <c r="F19" s="9"/>
      <c r="G19" s="6" t="s">
        <v>9</v>
      </c>
      <c r="H19" s="6">
        <v>175</v>
      </c>
      <c r="I19" s="11">
        <f t="shared" si="0"/>
        <v>17500</v>
      </c>
    </row>
    <row r="20" spans="1:13" s="12" customFormat="1" x14ac:dyDescent="0.3">
      <c r="A20" s="6">
        <v>18</v>
      </c>
      <c r="B20" s="7">
        <v>45961</v>
      </c>
      <c r="C20" s="8" t="s">
        <v>41</v>
      </c>
      <c r="D20" s="9">
        <v>770</v>
      </c>
      <c r="E20" s="10">
        <v>770</v>
      </c>
      <c r="F20" s="9">
        <v>810</v>
      </c>
      <c r="G20" s="6" t="s">
        <v>22</v>
      </c>
      <c r="H20" s="6">
        <v>175</v>
      </c>
      <c r="I20" s="11">
        <f t="shared" si="0"/>
        <v>0</v>
      </c>
    </row>
    <row r="21" spans="1:13" ht="21" x14ac:dyDescent="0.5">
      <c r="I21" s="15">
        <f>SUM(I3:I20)</f>
        <v>157500</v>
      </c>
      <c r="J21" s="14"/>
      <c r="K21" s="14"/>
    </row>
    <row r="22" spans="1:13" ht="14.55" x14ac:dyDescent="0.35">
      <c r="I22" s="16"/>
      <c r="J22" s="14"/>
      <c r="K22" s="14"/>
    </row>
    <row r="25" spans="1:13" x14ac:dyDescent="0.3">
      <c r="G25" s="35" t="s">
        <v>25</v>
      </c>
      <c r="H25" s="36"/>
    </row>
    <row r="26" spans="1:13" ht="18" x14ac:dyDescent="0.35">
      <c r="G26" s="18" t="s">
        <v>11</v>
      </c>
      <c r="H26" s="19">
        <v>17</v>
      </c>
    </row>
    <row r="27" spans="1:13" ht="18" x14ac:dyDescent="0.35">
      <c r="G27" s="20" t="s">
        <v>12</v>
      </c>
      <c r="H27" s="19">
        <v>4</v>
      </c>
      <c r="J27" s="14"/>
      <c r="K27" s="14"/>
    </row>
    <row r="28" spans="1:13" ht="18" x14ac:dyDescent="0.35">
      <c r="G28" s="18" t="s">
        <v>13</v>
      </c>
      <c r="H28" s="19">
        <f>H26-H27</f>
        <v>13</v>
      </c>
      <c r="J28" s="14"/>
      <c r="K28" s="14"/>
      <c r="M28" s="14"/>
    </row>
    <row r="29" spans="1:13" ht="18" x14ac:dyDescent="0.35">
      <c r="D29"/>
      <c r="E29"/>
      <c r="G29" s="18" t="s">
        <v>14</v>
      </c>
      <c r="H29" s="21">
        <f>(H26-H27)/H26*100</f>
        <v>76.470588235294116</v>
      </c>
      <c r="J29" s="14">
        <f>J28*50</f>
        <v>0</v>
      </c>
      <c r="K29" s="14">
        <f>K28*100</f>
        <v>0</v>
      </c>
      <c r="M29" s="14"/>
    </row>
    <row r="32" spans="1:13" x14ac:dyDescent="0.3">
      <c r="D32" s="22"/>
    </row>
    <row r="33" spans="2:9" x14ac:dyDescent="0.3">
      <c r="D33" s="22"/>
    </row>
    <row r="34" spans="2:9" x14ac:dyDescent="0.3">
      <c r="D34" s="22"/>
    </row>
    <row r="35" spans="2:9" x14ac:dyDescent="0.3">
      <c r="B35"/>
      <c r="D35" s="22"/>
    </row>
    <row r="36" spans="2:9" x14ac:dyDescent="0.3">
      <c r="B36"/>
      <c r="D36"/>
      <c r="E36"/>
      <c r="F36" s="14"/>
    </row>
    <row r="37" spans="2:9" x14ac:dyDescent="0.3">
      <c r="B37"/>
      <c r="D37"/>
      <c r="E37"/>
      <c r="F37" s="14"/>
      <c r="I37"/>
    </row>
    <row r="38" spans="2:9" x14ac:dyDescent="0.3">
      <c r="B38"/>
      <c r="D38"/>
      <c r="E38"/>
      <c r="I38"/>
    </row>
    <row r="39" spans="2:9" x14ac:dyDescent="0.3">
      <c r="B39"/>
      <c r="D39"/>
      <c r="E39"/>
      <c r="I39"/>
    </row>
    <row r="40" spans="2:9" x14ac:dyDescent="0.3">
      <c r="B40"/>
      <c r="D40"/>
      <c r="E40"/>
      <c r="I40"/>
    </row>
  </sheetData>
  <mergeCells count="2">
    <mergeCell ref="A1:I1"/>
    <mergeCell ref="G25:H2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O61"/>
  <sheetViews>
    <sheetView tabSelected="1" topLeftCell="A32" zoomScale="120" zoomScaleNormal="120" workbookViewId="0">
      <selection activeCell="G53" sqref="G53"/>
    </sheetView>
  </sheetViews>
  <sheetFormatPr defaultRowHeight="14.4" x14ac:dyDescent="0.3"/>
  <cols>
    <col min="1" max="1" width="13.21875" bestFit="1" customWidth="1"/>
    <col min="2" max="2" width="28.33203125" style="13" bestFit="1" customWidth="1"/>
    <col min="3" max="3" width="14.21875" bestFit="1" customWidth="1"/>
    <col min="4" max="4" width="11.6640625" style="14" bestFit="1" customWidth="1"/>
    <col min="5" max="5" width="9.88671875" style="14" customWidth="1"/>
    <col min="6" max="6" width="9.5546875" style="14" customWidth="1"/>
    <col min="7" max="7" width="15.21875" style="14" bestFit="1" customWidth="1"/>
    <col min="8" max="8" width="11.21875" bestFit="1" customWidth="1"/>
    <col min="9" max="9" width="17.33203125" bestFit="1" customWidth="1"/>
    <col min="10" max="10" width="9" bestFit="1" customWidth="1"/>
    <col min="11" max="11" width="14.88671875" style="29" bestFit="1" customWidth="1"/>
    <col min="12" max="12" width="12.5546875" bestFit="1" customWidth="1"/>
    <col min="13" max="13" width="11.21875" bestFit="1" customWidth="1"/>
    <col min="15" max="15" width="11.21875" bestFit="1" customWidth="1"/>
  </cols>
  <sheetData>
    <row r="1" spans="1:13" ht="14.55" x14ac:dyDescent="0.35">
      <c r="A1" s="34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3" ht="14.55" x14ac:dyDescent="0.35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4" t="s">
        <v>15</v>
      </c>
      <c r="G2" s="4" t="s">
        <v>16</v>
      </c>
      <c r="H2" s="3" t="s">
        <v>17</v>
      </c>
      <c r="I2" s="3" t="s">
        <v>6</v>
      </c>
      <c r="J2" s="3" t="s">
        <v>7</v>
      </c>
      <c r="K2" s="23" t="s">
        <v>8</v>
      </c>
    </row>
    <row r="3" spans="1:13" s="12" customFormat="1" ht="14.55" x14ac:dyDescent="0.35">
      <c r="A3" s="6">
        <v>1</v>
      </c>
      <c r="B3" s="7">
        <v>45931</v>
      </c>
      <c r="C3" s="8" t="s">
        <v>18</v>
      </c>
      <c r="D3" s="9">
        <v>3858</v>
      </c>
      <c r="E3" s="10">
        <v>3858</v>
      </c>
      <c r="F3" s="27" t="s">
        <v>21</v>
      </c>
      <c r="G3" s="24"/>
      <c r="H3" s="9" t="s">
        <v>20</v>
      </c>
      <c r="I3" s="6" t="s">
        <v>22</v>
      </c>
      <c r="J3" s="25">
        <v>10</v>
      </c>
      <c r="K3" s="26">
        <f t="shared" ref="K3:K43" si="0">(E3-D3)*J3</f>
        <v>0</v>
      </c>
    </row>
    <row r="4" spans="1:13" s="12" customFormat="1" ht="14.55" x14ac:dyDescent="0.35">
      <c r="A4" s="6">
        <v>2</v>
      </c>
      <c r="B4" s="7">
        <v>45931</v>
      </c>
      <c r="C4" s="8" t="s">
        <v>18</v>
      </c>
      <c r="D4" s="9">
        <v>3869</v>
      </c>
      <c r="E4" s="10">
        <v>3859</v>
      </c>
      <c r="F4" s="24" t="s">
        <v>19</v>
      </c>
      <c r="G4" s="24"/>
      <c r="H4" s="9" t="s">
        <v>20</v>
      </c>
      <c r="I4" s="6" t="s">
        <v>10</v>
      </c>
      <c r="J4" s="25">
        <v>10</v>
      </c>
      <c r="K4" s="28">
        <f t="shared" si="0"/>
        <v>-100</v>
      </c>
    </row>
    <row r="5" spans="1:13" s="12" customFormat="1" ht="14.55" x14ac:dyDescent="0.35">
      <c r="A5" s="6">
        <v>3</v>
      </c>
      <c r="B5" s="7">
        <v>45932</v>
      </c>
      <c r="C5" s="8" t="s">
        <v>18</v>
      </c>
      <c r="D5" s="9">
        <v>3867</v>
      </c>
      <c r="E5" s="10">
        <v>3867</v>
      </c>
      <c r="F5" s="24" t="s">
        <v>19</v>
      </c>
      <c r="G5" s="24"/>
      <c r="H5" s="9" t="s">
        <v>20</v>
      </c>
      <c r="I5" s="6" t="s">
        <v>22</v>
      </c>
      <c r="J5" s="25">
        <v>10</v>
      </c>
      <c r="K5" s="26">
        <f t="shared" si="0"/>
        <v>0</v>
      </c>
    </row>
    <row r="6" spans="1:13" s="12" customFormat="1" ht="14.55" x14ac:dyDescent="0.35">
      <c r="A6" s="6">
        <v>4</v>
      </c>
      <c r="B6" s="7">
        <v>45932</v>
      </c>
      <c r="C6" s="8" t="s">
        <v>18</v>
      </c>
      <c r="D6" s="9">
        <v>3873</v>
      </c>
      <c r="E6" s="10">
        <v>3886</v>
      </c>
      <c r="F6" s="24" t="s">
        <v>19</v>
      </c>
      <c r="G6" s="24">
        <v>3892</v>
      </c>
      <c r="H6" s="9" t="s">
        <v>20</v>
      </c>
      <c r="I6" s="6" t="s">
        <v>9</v>
      </c>
      <c r="J6" s="25">
        <v>10</v>
      </c>
      <c r="K6" s="26">
        <f t="shared" si="0"/>
        <v>130</v>
      </c>
    </row>
    <row r="7" spans="1:13" s="12" customFormat="1" ht="14.55" x14ac:dyDescent="0.35">
      <c r="A7" s="6">
        <v>5</v>
      </c>
      <c r="B7" s="7">
        <v>45932</v>
      </c>
      <c r="C7" s="8" t="s">
        <v>18</v>
      </c>
      <c r="D7" s="9">
        <v>3884</v>
      </c>
      <c r="E7" s="10">
        <v>3896</v>
      </c>
      <c r="F7" s="24" t="s">
        <v>19</v>
      </c>
      <c r="G7" s="24"/>
      <c r="H7" s="9" t="s">
        <v>20</v>
      </c>
      <c r="I7" s="6" t="s">
        <v>9</v>
      </c>
      <c r="J7" s="25">
        <v>10</v>
      </c>
      <c r="K7" s="26">
        <f t="shared" si="0"/>
        <v>120</v>
      </c>
    </row>
    <row r="8" spans="1:13" s="12" customFormat="1" ht="14.55" x14ac:dyDescent="0.35">
      <c r="A8" s="6">
        <v>6</v>
      </c>
      <c r="B8" s="7">
        <v>45933</v>
      </c>
      <c r="C8" s="8" t="s">
        <v>18</v>
      </c>
      <c r="D8" s="9">
        <v>3838</v>
      </c>
      <c r="E8" s="10">
        <v>3849</v>
      </c>
      <c r="F8" s="27" t="s">
        <v>21</v>
      </c>
      <c r="G8" s="24"/>
      <c r="H8" s="9" t="s">
        <v>20</v>
      </c>
      <c r="I8" s="6" t="s">
        <v>9</v>
      </c>
      <c r="J8" s="25">
        <v>10</v>
      </c>
      <c r="K8" s="26">
        <f t="shared" si="0"/>
        <v>110</v>
      </c>
    </row>
    <row r="9" spans="1:13" ht="14.55" x14ac:dyDescent="0.35">
      <c r="A9" s="6">
        <v>7</v>
      </c>
      <c r="B9" s="7">
        <v>45933</v>
      </c>
      <c r="C9" s="8" t="s">
        <v>18</v>
      </c>
      <c r="D9" s="31">
        <v>3859</v>
      </c>
      <c r="E9" s="31">
        <f>D9+14</f>
        <v>3873</v>
      </c>
      <c r="F9" s="24" t="s">
        <v>19</v>
      </c>
      <c r="G9" s="31"/>
      <c r="H9" s="30" t="s">
        <v>27</v>
      </c>
      <c r="I9" s="30" t="s">
        <v>9</v>
      </c>
      <c r="J9" s="25">
        <v>10</v>
      </c>
      <c r="K9" s="26">
        <f t="shared" si="0"/>
        <v>140</v>
      </c>
      <c r="L9" s="14"/>
      <c r="M9" s="14"/>
    </row>
    <row r="10" spans="1:13" ht="14.55" x14ac:dyDescent="0.35">
      <c r="A10" s="6">
        <v>8</v>
      </c>
      <c r="B10" s="7">
        <v>45933</v>
      </c>
      <c r="C10" s="8" t="s">
        <v>18</v>
      </c>
      <c r="D10" s="31">
        <v>3874</v>
      </c>
      <c r="E10" s="31">
        <v>3887</v>
      </c>
      <c r="F10" s="24" t="s">
        <v>19</v>
      </c>
      <c r="G10" s="31"/>
      <c r="H10" s="30" t="s">
        <v>27</v>
      </c>
      <c r="I10" s="30" t="s">
        <v>9</v>
      </c>
      <c r="J10" s="25">
        <v>10</v>
      </c>
      <c r="K10" s="26">
        <f t="shared" si="0"/>
        <v>130</v>
      </c>
      <c r="L10" s="14"/>
      <c r="M10" s="14"/>
    </row>
    <row r="11" spans="1:13" ht="14.55" x14ac:dyDescent="0.35">
      <c r="A11" s="6">
        <v>9</v>
      </c>
      <c r="B11" s="7">
        <v>45936</v>
      </c>
      <c r="C11" s="8" t="s">
        <v>18</v>
      </c>
      <c r="D11" s="31">
        <v>3925</v>
      </c>
      <c r="E11" s="31">
        <v>3945</v>
      </c>
      <c r="F11" s="24" t="s">
        <v>19</v>
      </c>
      <c r="G11" s="31"/>
      <c r="H11" s="30" t="s">
        <v>20</v>
      </c>
      <c r="I11" s="30" t="s">
        <v>9</v>
      </c>
      <c r="J11" s="25">
        <v>10</v>
      </c>
      <c r="K11" s="26">
        <f t="shared" si="0"/>
        <v>200</v>
      </c>
      <c r="L11" s="14"/>
      <c r="M11" s="14"/>
    </row>
    <row r="12" spans="1:13" ht="14.55" x14ac:dyDescent="0.35">
      <c r="A12" s="6">
        <v>10</v>
      </c>
      <c r="B12" s="7">
        <v>45937</v>
      </c>
      <c r="C12" s="8" t="s">
        <v>18</v>
      </c>
      <c r="D12" s="31">
        <v>3972</v>
      </c>
      <c r="E12" s="31">
        <v>3956</v>
      </c>
      <c r="F12" s="24" t="s">
        <v>19</v>
      </c>
      <c r="G12" s="31">
        <v>3977</v>
      </c>
      <c r="H12" s="30" t="s">
        <v>20</v>
      </c>
      <c r="I12" s="30" t="s">
        <v>10</v>
      </c>
      <c r="J12" s="25">
        <v>10</v>
      </c>
      <c r="K12" s="28">
        <f t="shared" si="0"/>
        <v>-160</v>
      </c>
      <c r="L12" s="14"/>
      <c r="M12" s="14"/>
    </row>
    <row r="13" spans="1:13" ht="14.55" x14ac:dyDescent="0.35">
      <c r="A13" s="6">
        <v>11</v>
      </c>
      <c r="B13" s="7">
        <v>45937</v>
      </c>
      <c r="C13" s="8" t="s">
        <v>18</v>
      </c>
      <c r="D13" s="31">
        <v>3969</v>
      </c>
      <c r="E13" s="31">
        <v>3990</v>
      </c>
      <c r="F13" s="24" t="s">
        <v>19</v>
      </c>
      <c r="G13" s="31">
        <v>3991</v>
      </c>
      <c r="H13" s="30" t="s">
        <v>27</v>
      </c>
      <c r="I13" s="30" t="s">
        <v>9</v>
      </c>
      <c r="J13" s="25">
        <v>10</v>
      </c>
      <c r="K13" s="26">
        <f t="shared" si="0"/>
        <v>210</v>
      </c>
      <c r="L13" s="14"/>
      <c r="M13" s="14"/>
    </row>
    <row r="14" spans="1:13" ht="14.55" x14ac:dyDescent="0.35">
      <c r="A14" s="6">
        <v>12</v>
      </c>
      <c r="B14" s="7">
        <v>45938</v>
      </c>
      <c r="C14" s="8" t="s">
        <v>18</v>
      </c>
      <c r="D14" s="31">
        <v>3999</v>
      </c>
      <c r="E14" s="31">
        <v>4010</v>
      </c>
      <c r="F14" s="24" t="s">
        <v>19</v>
      </c>
      <c r="G14" s="31"/>
      <c r="H14" s="30" t="s">
        <v>20</v>
      </c>
      <c r="I14" s="30" t="s">
        <v>9</v>
      </c>
      <c r="J14" s="25">
        <v>10</v>
      </c>
      <c r="K14" s="26">
        <f t="shared" si="0"/>
        <v>110</v>
      </c>
      <c r="L14" s="14"/>
      <c r="M14" s="14"/>
    </row>
    <row r="15" spans="1:13" ht="14.55" x14ac:dyDescent="0.35">
      <c r="A15" s="6">
        <v>13</v>
      </c>
      <c r="B15" s="7">
        <v>45938</v>
      </c>
      <c r="C15" s="8" t="s">
        <v>18</v>
      </c>
      <c r="D15" s="31">
        <v>4037</v>
      </c>
      <c r="E15" s="31">
        <v>4047</v>
      </c>
      <c r="F15" s="24" t="s">
        <v>19</v>
      </c>
      <c r="G15" s="31"/>
      <c r="H15" s="30" t="s">
        <v>28</v>
      </c>
      <c r="I15" s="30" t="s">
        <v>9</v>
      </c>
      <c r="J15" s="25">
        <v>10</v>
      </c>
      <c r="K15" s="26">
        <f t="shared" si="0"/>
        <v>100</v>
      </c>
      <c r="L15" s="14"/>
      <c r="M15" s="14"/>
    </row>
    <row r="16" spans="1:13" ht="14.55" x14ac:dyDescent="0.35">
      <c r="A16" s="6">
        <v>14</v>
      </c>
      <c r="B16" s="7">
        <v>45939</v>
      </c>
      <c r="C16" s="8" t="s">
        <v>18</v>
      </c>
      <c r="D16" s="31">
        <v>4030</v>
      </c>
      <c r="E16" s="31">
        <v>4040</v>
      </c>
      <c r="F16" s="24" t="s">
        <v>19</v>
      </c>
      <c r="G16" s="31">
        <v>4043</v>
      </c>
      <c r="H16" s="30" t="s">
        <v>20</v>
      </c>
      <c r="I16" s="30" t="s">
        <v>9</v>
      </c>
      <c r="J16" s="25">
        <v>10</v>
      </c>
      <c r="K16" s="26">
        <f t="shared" si="0"/>
        <v>100</v>
      </c>
      <c r="L16" s="14"/>
      <c r="M16" s="14"/>
    </row>
    <row r="17" spans="1:13" ht="14.55" x14ac:dyDescent="0.35">
      <c r="A17" s="6">
        <v>15</v>
      </c>
      <c r="B17" s="7">
        <v>45939</v>
      </c>
      <c r="C17" s="8" t="s">
        <v>18</v>
      </c>
      <c r="D17" s="31">
        <v>4047</v>
      </c>
      <c r="E17" s="31">
        <v>4057</v>
      </c>
      <c r="F17" s="24" t="s">
        <v>19</v>
      </c>
      <c r="G17" s="31"/>
      <c r="H17" s="30" t="s">
        <v>27</v>
      </c>
      <c r="I17" s="30" t="s">
        <v>9</v>
      </c>
      <c r="J17" s="25">
        <v>10</v>
      </c>
      <c r="K17" s="26">
        <f t="shared" si="0"/>
        <v>100</v>
      </c>
      <c r="L17" s="14"/>
      <c r="M17" s="14"/>
    </row>
    <row r="18" spans="1:13" ht="14.55" x14ac:dyDescent="0.35">
      <c r="A18" s="6">
        <v>16</v>
      </c>
      <c r="B18" s="7">
        <v>45940</v>
      </c>
      <c r="C18" s="8" t="s">
        <v>18</v>
      </c>
      <c r="D18" s="31">
        <v>3976</v>
      </c>
      <c r="E18" s="31">
        <v>3966</v>
      </c>
      <c r="F18" s="27" t="s">
        <v>21</v>
      </c>
      <c r="G18" s="31">
        <v>3947</v>
      </c>
      <c r="H18" s="30" t="s">
        <v>20</v>
      </c>
      <c r="I18" s="30" t="s">
        <v>9</v>
      </c>
      <c r="J18" s="25">
        <v>10</v>
      </c>
      <c r="K18" s="26">
        <f t="shared" si="0"/>
        <v>-100</v>
      </c>
      <c r="L18" s="14"/>
      <c r="M18" s="14"/>
    </row>
    <row r="19" spans="1:13" ht="14.55" x14ac:dyDescent="0.35">
      <c r="A19" s="6">
        <v>17</v>
      </c>
      <c r="B19" s="7">
        <v>45940</v>
      </c>
      <c r="C19" s="8" t="s">
        <v>18</v>
      </c>
      <c r="D19" s="31">
        <v>3963</v>
      </c>
      <c r="E19" s="31">
        <v>3953</v>
      </c>
      <c r="F19" s="27" t="s">
        <v>21</v>
      </c>
      <c r="G19" s="31"/>
      <c r="H19" s="30" t="s">
        <v>20</v>
      </c>
      <c r="I19" s="30" t="s">
        <v>9</v>
      </c>
      <c r="J19" s="25">
        <v>10</v>
      </c>
      <c r="K19" s="26">
        <f t="shared" si="0"/>
        <v>-100</v>
      </c>
      <c r="L19" s="14"/>
      <c r="M19" s="14"/>
    </row>
    <row r="20" spans="1:13" ht="14.55" x14ac:dyDescent="0.35">
      <c r="A20" s="6">
        <v>18</v>
      </c>
      <c r="B20" s="7">
        <v>45940</v>
      </c>
      <c r="C20" s="8" t="s">
        <v>18</v>
      </c>
      <c r="D20" s="31">
        <v>3987</v>
      </c>
      <c r="E20" s="31">
        <v>4002</v>
      </c>
      <c r="F20" s="24" t="s">
        <v>19</v>
      </c>
      <c r="G20" s="31"/>
      <c r="H20" s="30" t="s">
        <v>20</v>
      </c>
      <c r="I20" s="30" t="s">
        <v>9</v>
      </c>
      <c r="J20" s="25">
        <v>10</v>
      </c>
      <c r="K20" s="26">
        <f t="shared" si="0"/>
        <v>150</v>
      </c>
      <c r="L20" s="14"/>
      <c r="M20" s="14"/>
    </row>
    <row r="21" spans="1:13" ht="14.55" x14ac:dyDescent="0.35">
      <c r="A21" s="6">
        <v>19</v>
      </c>
      <c r="B21" s="7">
        <v>45943</v>
      </c>
      <c r="C21" s="8" t="s">
        <v>18</v>
      </c>
      <c r="D21" s="31">
        <v>4052</v>
      </c>
      <c r="E21" s="31">
        <v>4067</v>
      </c>
      <c r="F21" s="24" t="s">
        <v>19</v>
      </c>
      <c r="G21" s="31"/>
      <c r="H21" s="30" t="s">
        <v>20</v>
      </c>
      <c r="I21" s="30" t="s">
        <v>9</v>
      </c>
      <c r="J21" s="25">
        <v>10</v>
      </c>
      <c r="K21" s="26">
        <f t="shared" si="0"/>
        <v>150</v>
      </c>
      <c r="L21" s="14"/>
      <c r="M21" s="14"/>
    </row>
    <row r="22" spans="1:13" ht="14.55" x14ac:dyDescent="0.35">
      <c r="A22" s="6">
        <v>20</v>
      </c>
      <c r="B22" s="7">
        <v>45943</v>
      </c>
      <c r="C22" s="8" t="s">
        <v>18</v>
      </c>
      <c r="D22" s="31">
        <v>4082</v>
      </c>
      <c r="E22" s="31">
        <v>4112</v>
      </c>
      <c r="F22" s="24" t="s">
        <v>19</v>
      </c>
      <c r="G22" s="31"/>
      <c r="H22" s="30" t="s">
        <v>27</v>
      </c>
      <c r="I22" s="30" t="s">
        <v>9</v>
      </c>
      <c r="J22" s="25">
        <v>10</v>
      </c>
      <c r="K22" s="26">
        <f t="shared" si="0"/>
        <v>300</v>
      </c>
      <c r="L22" s="14"/>
      <c r="M22" s="14"/>
    </row>
    <row r="23" spans="1:13" ht="14.55" x14ac:dyDescent="0.35">
      <c r="A23" s="6">
        <v>21</v>
      </c>
      <c r="B23" s="7">
        <v>45944</v>
      </c>
      <c r="C23" s="8" t="s">
        <v>18</v>
      </c>
      <c r="D23" s="31">
        <v>4145</v>
      </c>
      <c r="E23" s="31">
        <v>4167</v>
      </c>
      <c r="F23" s="24" t="s">
        <v>19</v>
      </c>
      <c r="G23" s="31"/>
      <c r="H23" s="30" t="s">
        <v>20</v>
      </c>
      <c r="I23" s="30" t="s">
        <v>9</v>
      </c>
      <c r="J23" s="25">
        <v>10</v>
      </c>
      <c r="K23" s="26">
        <f t="shared" si="0"/>
        <v>220</v>
      </c>
      <c r="L23" s="14"/>
      <c r="M23" s="14"/>
    </row>
    <row r="24" spans="1:13" ht="14.55" x14ac:dyDescent="0.35">
      <c r="A24" s="6">
        <v>22</v>
      </c>
      <c r="B24" s="7">
        <v>45944</v>
      </c>
      <c r="C24" s="8" t="s">
        <v>18</v>
      </c>
      <c r="D24" s="31">
        <v>4128</v>
      </c>
      <c r="E24" s="31">
        <v>4091</v>
      </c>
      <c r="F24" s="27" t="s">
        <v>21</v>
      </c>
      <c r="G24" s="31"/>
      <c r="H24" s="30" t="s">
        <v>20</v>
      </c>
      <c r="I24" s="30" t="s">
        <v>9</v>
      </c>
      <c r="J24" s="25">
        <v>10</v>
      </c>
      <c r="K24" s="26">
        <f t="shared" si="0"/>
        <v>-370</v>
      </c>
      <c r="L24" s="14"/>
      <c r="M24" s="14"/>
    </row>
    <row r="25" spans="1:13" x14ac:dyDescent="0.3">
      <c r="A25" s="6">
        <v>23</v>
      </c>
      <c r="B25" s="7">
        <v>45945</v>
      </c>
      <c r="C25" s="8" t="s">
        <v>18</v>
      </c>
      <c r="D25" s="31">
        <v>4184</v>
      </c>
      <c r="E25" s="31">
        <v>4184</v>
      </c>
      <c r="F25" s="24" t="s">
        <v>19</v>
      </c>
      <c r="G25" s="31">
        <v>4190</v>
      </c>
      <c r="H25" s="30" t="s">
        <v>20</v>
      </c>
      <c r="I25" s="30" t="s">
        <v>22</v>
      </c>
      <c r="J25" s="25">
        <v>10</v>
      </c>
      <c r="K25" s="26">
        <f t="shared" si="0"/>
        <v>0</v>
      </c>
      <c r="L25" s="14"/>
      <c r="M25" s="14"/>
    </row>
    <row r="26" spans="1:13" x14ac:dyDescent="0.3">
      <c r="A26" s="6">
        <v>24</v>
      </c>
      <c r="B26" s="7">
        <v>45945</v>
      </c>
      <c r="C26" s="8" t="s">
        <v>18</v>
      </c>
      <c r="D26" s="31">
        <v>4202</v>
      </c>
      <c r="E26" s="31">
        <v>4202</v>
      </c>
      <c r="F26" s="24" t="s">
        <v>19</v>
      </c>
      <c r="G26" s="31">
        <v>4212</v>
      </c>
      <c r="H26" s="30" t="s">
        <v>20</v>
      </c>
      <c r="I26" s="30" t="s">
        <v>22</v>
      </c>
      <c r="J26" s="25">
        <v>10</v>
      </c>
      <c r="K26" s="26">
        <f t="shared" si="0"/>
        <v>0</v>
      </c>
      <c r="L26" s="14"/>
      <c r="M26" s="14"/>
    </row>
    <row r="27" spans="1:13" x14ac:dyDescent="0.3">
      <c r="A27" s="6">
        <v>25</v>
      </c>
      <c r="B27" s="7">
        <v>45946</v>
      </c>
      <c r="C27" s="8" t="s">
        <v>18</v>
      </c>
      <c r="D27" s="31">
        <v>4234</v>
      </c>
      <c r="E27" s="31">
        <v>4263</v>
      </c>
      <c r="F27" s="24" t="s">
        <v>19</v>
      </c>
      <c r="G27" s="31">
        <v>4286</v>
      </c>
      <c r="H27" s="30" t="s">
        <v>20</v>
      </c>
      <c r="I27" s="30" t="s">
        <v>9</v>
      </c>
      <c r="J27" s="25">
        <v>10</v>
      </c>
      <c r="K27" s="26">
        <f t="shared" si="0"/>
        <v>290</v>
      </c>
      <c r="L27" s="14"/>
      <c r="M27" s="14"/>
    </row>
    <row r="28" spans="1:13" x14ac:dyDescent="0.3">
      <c r="A28" s="6">
        <v>26</v>
      </c>
      <c r="B28" s="7">
        <v>45947</v>
      </c>
      <c r="C28" s="8" t="s">
        <v>18</v>
      </c>
      <c r="D28" s="31">
        <v>4364</v>
      </c>
      <c r="E28" s="31">
        <v>4374</v>
      </c>
      <c r="F28" s="24" t="s">
        <v>19</v>
      </c>
      <c r="G28" s="31">
        <v>4376</v>
      </c>
      <c r="H28" s="30" t="s">
        <v>20</v>
      </c>
      <c r="I28" s="30" t="s">
        <v>9</v>
      </c>
      <c r="J28" s="25">
        <v>10</v>
      </c>
      <c r="K28" s="26">
        <f t="shared" si="0"/>
        <v>100</v>
      </c>
      <c r="L28" s="14"/>
      <c r="M28" s="14"/>
    </row>
    <row r="29" spans="1:13" x14ac:dyDescent="0.3">
      <c r="A29" s="6">
        <v>27</v>
      </c>
      <c r="B29" s="7">
        <v>45947</v>
      </c>
      <c r="C29" s="8" t="s">
        <v>18</v>
      </c>
      <c r="D29" s="31">
        <v>4292</v>
      </c>
      <c r="E29" s="31">
        <v>4327</v>
      </c>
      <c r="F29" s="27" t="s">
        <v>21</v>
      </c>
      <c r="G29" s="31">
        <v>4205</v>
      </c>
      <c r="H29" s="30" t="s">
        <v>27</v>
      </c>
      <c r="I29" s="30" t="s">
        <v>9</v>
      </c>
      <c r="J29" s="25">
        <v>10</v>
      </c>
      <c r="K29" s="26">
        <f t="shared" si="0"/>
        <v>350</v>
      </c>
      <c r="L29" s="14"/>
      <c r="M29" s="14"/>
    </row>
    <row r="30" spans="1:13" x14ac:dyDescent="0.3">
      <c r="A30" s="6">
        <v>28</v>
      </c>
      <c r="B30" s="7">
        <v>45950</v>
      </c>
      <c r="C30" s="8" t="s">
        <v>18</v>
      </c>
      <c r="D30" s="31">
        <v>4269</v>
      </c>
      <c r="E30" s="31">
        <v>4234</v>
      </c>
      <c r="F30" s="24" t="s">
        <v>19</v>
      </c>
      <c r="G30" s="31"/>
      <c r="H30" s="30" t="s">
        <v>20</v>
      </c>
      <c r="I30" s="30" t="s">
        <v>10</v>
      </c>
      <c r="J30" s="25">
        <v>10</v>
      </c>
      <c r="K30" s="28">
        <f t="shared" si="0"/>
        <v>-350</v>
      </c>
      <c r="L30" s="14"/>
      <c r="M30" s="14"/>
    </row>
    <row r="31" spans="1:13" x14ac:dyDescent="0.3">
      <c r="A31" s="6">
        <v>29</v>
      </c>
      <c r="B31" s="7">
        <v>45950</v>
      </c>
      <c r="C31" s="8" t="s">
        <v>18</v>
      </c>
      <c r="D31" s="31">
        <v>4262</v>
      </c>
      <c r="E31" s="31">
        <v>4282</v>
      </c>
      <c r="F31" s="24" t="s">
        <v>19</v>
      </c>
      <c r="G31" s="31"/>
      <c r="H31" s="30" t="s">
        <v>20</v>
      </c>
      <c r="I31" s="30" t="s">
        <v>9</v>
      </c>
      <c r="J31" s="25">
        <v>10</v>
      </c>
      <c r="K31" s="26">
        <f t="shared" si="0"/>
        <v>200</v>
      </c>
      <c r="L31" s="14"/>
      <c r="M31" s="14"/>
    </row>
    <row r="32" spans="1:13" x14ac:dyDescent="0.3">
      <c r="A32" s="6">
        <v>30</v>
      </c>
      <c r="B32" s="7">
        <v>45950</v>
      </c>
      <c r="C32" s="8" t="s">
        <v>18</v>
      </c>
      <c r="D32" s="31">
        <v>4327</v>
      </c>
      <c r="E32" s="31">
        <v>4354</v>
      </c>
      <c r="F32" s="24" t="s">
        <v>19</v>
      </c>
      <c r="G32" s="31"/>
      <c r="H32" s="30" t="s">
        <v>27</v>
      </c>
      <c r="I32" s="30" t="s">
        <v>9</v>
      </c>
      <c r="J32" s="25">
        <v>10</v>
      </c>
      <c r="K32" s="26">
        <f t="shared" si="0"/>
        <v>270</v>
      </c>
      <c r="L32" s="14"/>
      <c r="M32" s="14"/>
    </row>
    <row r="33" spans="1:13" x14ac:dyDescent="0.3">
      <c r="A33" s="6">
        <v>31</v>
      </c>
      <c r="B33" s="7">
        <v>45951</v>
      </c>
      <c r="C33" s="8" t="s">
        <v>18</v>
      </c>
      <c r="D33" s="31">
        <v>4320</v>
      </c>
      <c r="E33" s="31">
        <v>4347</v>
      </c>
      <c r="F33" s="27" t="s">
        <v>21</v>
      </c>
      <c r="G33" s="31"/>
      <c r="H33" s="30" t="s">
        <v>20</v>
      </c>
      <c r="I33" s="30" t="s">
        <v>9</v>
      </c>
      <c r="J33" s="25">
        <v>10</v>
      </c>
      <c r="K33" s="26">
        <f t="shared" si="0"/>
        <v>270</v>
      </c>
      <c r="L33" s="14"/>
      <c r="M33" s="14"/>
    </row>
    <row r="34" spans="1:13" x14ac:dyDescent="0.3">
      <c r="A34" s="6">
        <v>32</v>
      </c>
      <c r="B34" s="7">
        <v>45952</v>
      </c>
      <c r="C34" s="8" t="s">
        <v>18</v>
      </c>
      <c r="D34" s="31">
        <v>4114</v>
      </c>
      <c r="E34" s="31">
        <v>4156</v>
      </c>
      <c r="F34" s="24" t="s">
        <v>19</v>
      </c>
      <c r="G34" s="31"/>
      <c r="H34" s="30" t="s">
        <v>20</v>
      </c>
      <c r="I34" s="30" t="s">
        <v>9</v>
      </c>
      <c r="J34" s="25">
        <v>10</v>
      </c>
      <c r="K34" s="26">
        <f t="shared" si="0"/>
        <v>420</v>
      </c>
      <c r="L34" s="14"/>
      <c r="M34" s="14"/>
    </row>
    <row r="35" spans="1:13" x14ac:dyDescent="0.3">
      <c r="A35" s="6">
        <v>33</v>
      </c>
      <c r="B35" s="7">
        <v>45952</v>
      </c>
      <c r="C35" s="8" t="s">
        <v>18</v>
      </c>
      <c r="D35" s="31">
        <v>4005</v>
      </c>
      <c r="E35" s="31">
        <v>4072</v>
      </c>
      <c r="F35" s="27" t="s">
        <v>21</v>
      </c>
      <c r="G35" s="31"/>
      <c r="H35" s="30" t="s">
        <v>27</v>
      </c>
      <c r="I35" s="30" t="s">
        <v>9</v>
      </c>
      <c r="J35" s="25">
        <v>10</v>
      </c>
      <c r="K35" s="26">
        <f t="shared" si="0"/>
        <v>670</v>
      </c>
      <c r="L35" s="14"/>
      <c r="M35" s="14"/>
    </row>
    <row r="36" spans="1:13" x14ac:dyDescent="0.3">
      <c r="A36" s="6">
        <v>34</v>
      </c>
      <c r="B36" s="7">
        <v>45957</v>
      </c>
      <c r="C36" s="8" t="s">
        <v>18</v>
      </c>
      <c r="D36" s="31">
        <v>4054</v>
      </c>
      <c r="E36" s="31">
        <v>4071</v>
      </c>
      <c r="F36" s="27" t="s">
        <v>21</v>
      </c>
      <c r="G36" s="31"/>
      <c r="H36" s="30" t="s">
        <v>20</v>
      </c>
      <c r="I36" s="30" t="s">
        <v>9</v>
      </c>
      <c r="J36" s="25">
        <v>10</v>
      </c>
      <c r="K36" s="26">
        <f t="shared" si="0"/>
        <v>170</v>
      </c>
      <c r="L36" s="14"/>
      <c r="M36" s="14"/>
    </row>
    <row r="37" spans="1:13" x14ac:dyDescent="0.3">
      <c r="A37" s="6">
        <v>35</v>
      </c>
      <c r="B37" s="7">
        <v>45957</v>
      </c>
      <c r="C37" s="8" t="s">
        <v>18</v>
      </c>
      <c r="D37" s="31">
        <v>3974</v>
      </c>
      <c r="E37" s="31">
        <v>4028</v>
      </c>
      <c r="F37" s="27" t="s">
        <v>21</v>
      </c>
      <c r="G37" s="31"/>
      <c r="H37" s="30" t="s">
        <v>27</v>
      </c>
      <c r="I37" s="30" t="s">
        <v>9</v>
      </c>
      <c r="J37" s="25">
        <v>10</v>
      </c>
      <c r="K37" s="26">
        <f t="shared" si="0"/>
        <v>540</v>
      </c>
      <c r="L37" s="14"/>
      <c r="M37" s="14"/>
    </row>
    <row r="38" spans="1:13" x14ac:dyDescent="0.3">
      <c r="A38" s="6">
        <v>36</v>
      </c>
      <c r="B38" s="7">
        <v>45958</v>
      </c>
      <c r="C38" s="8" t="s">
        <v>18</v>
      </c>
      <c r="D38" s="31">
        <f>E38-26</f>
        <v>3958</v>
      </c>
      <c r="E38" s="31">
        <v>3984</v>
      </c>
      <c r="F38" s="27" t="s">
        <v>21</v>
      </c>
      <c r="G38" s="31"/>
      <c r="H38" s="30" t="s">
        <v>20</v>
      </c>
      <c r="I38" s="30" t="s">
        <v>9</v>
      </c>
      <c r="J38" s="25">
        <v>10</v>
      </c>
      <c r="K38" s="26">
        <f t="shared" si="0"/>
        <v>260</v>
      </c>
      <c r="L38" s="14"/>
      <c r="M38" s="14"/>
    </row>
    <row r="39" spans="1:13" x14ac:dyDescent="0.3">
      <c r="A39" s="6">
        <v>37</v>
      </c>
      <c r="B39" s="7">
        <v>45958</v>
      </c>
      <c r="C39" s="8" t="s">
        <v>18</v>
      </c>
      <c r="D39" s="31">
        <v>3890</v>
      </c>
      <c r="E39" s="31">
        <v>3936</v>
      </c>
      <c r="F39" s="27" t="s">
        <v>21</v>
      </c>
      <c r="G39" s="31"/>
      <c r="H39" s="30" t="s">
        <v>20</v>
      </c>
      <c r="I39" s="30" t="s">
        <v>9</v>
      </c>
      <c r="J39" s="25">
        <v>10</v>
      </c>
      <c r="K39" s="26">
        <f t="shared" si="0"/>
        <v>460</v>
      </c>
      <c r="L39" s="14"/>
      <c r="M39" s="14"/>
    </row>
    <row r="40" spans="1:13" x14ac:dyDescent="0.3">
      <c r="A40" s="6">
        <v>38</v>
      </c>
      <c r="B40" s="7">
        <v>45959</v>
      </c>
      <c r="C40" s="8" t="s">
        <v>18</v>
      </c>
      <c r="D40" s="31">
        <v>4023</v>
      </c>
      <c r="E40" s="31">
        <v>3969</v>
      </c>
      <c r="F40" s="27" t="s">
        <v>21</v>
      </c>
      <c r="G40" s="31"/>
      <c r="H40" s="30"/>
      <c r="I40" s="30" t="s">
        <v>10</v>
      </c>
      <c r="J40" s="25">
        <v>10</v>
      </c>
      <c r="K40" s="28">
        <f t="shared" si="0"/>
        <v>-540</v>
      </c>
      <c r="L40" s="14"/>
      <c r="M40" s="14"/>
    </row>
    <row r="41" spans="1:13" x14ac:dyDescent="0.3">
      <c r="A41" s="6">
        <v>39</v>
      </c>
      <c r="B41" s="7">
        <v>45960</v>
      </c>
      <c r="C41" s="8" t="s">
        <v>18</v>
      </c>
      <c r="D41" s="31">
        <v>3916</v>
      </c>
      <c r="E41" s="31">
        <v>3937</v>
      </c>
      <c r="F41" s="27" t="s">
        <v>21</v>
      </c>
      <c r="G41" s="31"/>
      <c r="H41" s="30" t="s">
        <v>20</v>
      </c>
      <c r="I41" s="30" t="s">
        <v>9</v>
      </c>
      <c r="J41" s="25">
        <v>10</v>
      </c>
      <c r="K41" s="26">
        <f t="shared" si="0"/>
        <v>210</v>
      </c>
      <c r="L41" s="14"/>
      <c r="M41" s="14"/>
    </row>
    <row r="42" spans="1:13" x14ac:dyDescent="0.3">
      <c r="A42" s="6">
        <v>40</v>
      </c>
      <c r="B42" s="7">
        <v>45960</v>
      </c>
      <c r="C42" s="8" t="s">
        <v>18</v>
      </c>
      <c r="D42" s="31">
        <v>3953</v>
      </c>
      <c r="E42" s="31">
        <v>3975</v>
      </c>
      <c r="F42" s="24" t="s">
        <v>19</v>
      </c>
      <c r="G42" s="31"/>
      <c r="H42" s="30" t="s">
        <v>20</v>
      </c>
      <c r="I42" s="30" t="s">
        <v>9</v>
      </c>
      <c r="J42" s="25">
        <v>10</v>
      </c>
      <c r="K42" s="26">
        <f t="shared" si="0"/>
        <v>220</v>
      </c>
      <c r="L42" s="14"/>
      <c r="M42" s="14"/>
    </row>
    <row r="43" spans="1:13" x14ac:dyDescent="0.3">
      <c r="A43" s="6">
        <v>41</v>
      </c>
      <c r="B43" s="7">
        <v>45961</v>
      </c>
      <c r="C43" s="8" t="s">
        <v>18</v>
      </c>
      <c r="D43" s="31">
        <v>4002</v>
      </c>
      <c r="E43" s="31">
        <v>4002</v>
      </c>
      <c r="F43" s="27" t="s">
        <v>21</v>
      </c>
      <c r="G43" s="31">
        <v>3992</v>
      </c>
      <c r="H43" s="30" t="s">
        <v>20</v>
      </c>
      <c r="I43" s="30" t="s">
        <v>22</v>
      </c>
      <c r="J43" s="25">
        <v>10</v>
      </c>
      <c r="K43" s="26">
        <f t="shared" si="0"/>
        <v>0</v>
      </c>
      <c r="L43" s="14"/>
      <c r="M43" s="14"/>
    </row>
    <row r="44" spans="1:13" ht="21" x14ac:dyDescent="0.5">
      <c r="K44" s="32">
        <f>SUM(K3:K42)</f>
        <v>4980</v>
      </c>
    </row>
    <row r="46" spans="1:13" ht="14.55" x14ac:dyDescent="0.35">
      <c r="I46" s="35">
        <v>45931</v>
      </c>
      <c r="J46" s="36"/>
    </row>
    <row r="47" spans="1:13" ht="18.45" x14ac:dyDescent="0.45">
      <c r="I47" s="18" t="s">
        <v>11</v>
      </c>
      <c r="J47" s="19">
        <v>41</v>
      </c>
    </row>
    <row r="48" spans="1:13" ht="18.45" x14ac:dyDescent="0.45">
      <c r="I48" s="20" t="s">
        <v>12</v>
      </c>
      <c r="J48" s="19">
        <v>4</v>
      </c>
      <c r="L48" s="14"/>
      <c r="M48" s="14"/>
    </row>
    <row r="49" spans="2:15" ht="18" x14ac:dyDescent="0.35">
      <c r="I49" s="18" t="s">
        <v>13</v>
      </c>
      <c r="J49" s="19">
        <f>J47-J48</f>
        <v>37</v>
      </c>
      <c r="L49" s="14"/>
      <c r="M49" s="14"/>
      <c r="O49" s="14"/>
    </row>
    <row r="50" spans="2:15" ht="18" x14ac:dyDescent="0.35">
      <c r="B50"/>
      <c r="D50"/>
      <c r="E50"/>
      <c r="F50"/>
      <c r="G50"/>
      <c r="I50" s="18" t="s">
        <v>14</v>
      </c>
      <c r="J50" s="21">
        <f>(J47-J48)/J47*100</f>
        <v>90.243902439024396</v>
      </c>
      <c r="L50" s="14">
        <f>L49*50</f>
        <v>0</v>
      </c>
      <c r="M50" s="14">
        <f>M49*100</f>
        <v>0</v>
      </c>
      <c r="O50" s="14"/>
    </row>
    <row r="53" spans="2:15" x14ac:dyDescent="0.3">
      <c r="D53" s="22"/>
    </row>
    <row r="54" spans="2:15" x14ac:dyDescent="0.3">
      <c r="D54" s="22"/>
    </row>
    <row r="55" spans="2:15" x14ac:dyDescent="0.3">
      <c r="D55" s="22"/>
    </row>
    <row r="56" spans="2:15" x14ac:dyDescent="0.3">
      <c r="B56"/>
      <c r="D56" s="22"/>
    </row>
    <row r="57" spans="2:15" x14ac:dyDescent="0.3">
      <c r="B57"/>
      <c r="D57"/>
      <c r="E57"/>
      <c r="F57"/>
      <c r="G57"/>
      <c r="H57" s="14"/>
    </row>
    <row r="58" spans="2:15" x14ac:dyDescent="0.3">
      <c r="B58"/>
      <c r="D58"/>
      <c r="E58"/>
      <c r="F58"/>
      <c r="G58"/>
      <c r="H58" s="14"/>
    </row>
    <row r="59" spans="2:15" x14ac:dyDescent="0.3">
      <c r="B59"/>
      <c r="D59"/>
      <c r="E59"/>
      <c r="F59"/>
      <c r="G59"/>
    </row>
    <row r="60" spans="2:15" x14ac:dyDescent="0.3">
      <c r="B60"/>
      <c r="D60"/>
      <c r="E60"/>
      <c r="F60"/>
      <c r="G60"/>
    </row>
    <row r="61" spans="2:15" x14ac:dyDescent="0.3">
      <c r="B61"/>
      <c r="D61"/>
      <c r="E61"/>
      <c r="F61"/>
      <c r="G61"/>
      <c r="K61"/>
    </row>
  </sheetData>
  <mergeCells count="2">
    <mergeCell ref="A1:K1"/>
    <mergeCell ref="I46:J4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BANKNIFTY OPTIONS</vt:lpstr>
      <vt:lpstr>GOLD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ALBASEET</dc:creator>
  <cp:lastModifiedBy>ALBASEET</cp:lastModifiedBy>
  <dcterms:created xsi:type="dcterms:W3CDTF">2025-10-01T07:26:16Z</dcterms:created>
  <dcterms:modified xsi:type="dcterms:W3CDTF">2025-11-09T09:39:45Z</dcterms:modified>
</cp:coreProperties>
</file>